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hm19876\Desktop\2025 4'lü Tablo\ocak\Web Yüklenen\"/>
    </mc:Choice>
  </mc:AlternateContent>
  <xr:revisionPtr revIDLastSave="0" documentId="13_ncr:1_{D978E9B2-0BB3-42AB-B36E-36E5E4F17E3C}" xr6:coauthVersionLast="47" xr6:coauthVersionMax="47" xr10:uidLastSave="{00000000-0000-0000-0000-000000000000}"/>
  <bookViews>
    <workbookView xWindow="-120" yWindow="-120" windowWidth="29040" windowHeight="15840" activeTab="4" xr2:uid="{00000000-000D-0000-FFFF-FFFF00000000}"/>
  </bookViews>
  <sheets>
    <sheet name="TÜM UÇAK" sheetId="1" r:id="rId1"/>
    <sheet name="YOLCU" sheetId="2" r:id="rId2"/>
    <sheet name="TİCARİ UÇAK" sheetId="3" r:id="rId3"/>
    <sheet name="YÜK" sheetId="4" r:id="rId4"/>
    <sheet name="KARGO" sheetId="5" r:id="rId5"/>
  </sheets>
  <definedNames>
    <definedName name="_xlnm.Print_Area" localSheetId="0">'TÜM UÇAK'!$A$1:$J$69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5" l="1"/>
  <c r="H14" i="5"/>
  <c r="G14" i="5"/>
  <c r="D14" i="5"/>
  <c r="J14" i="5" l="1"/>
  <c r="G61" i="5" l="1"/>
  <c r="G60" i="5"/>
  <c r="G59" i="5"/>
  <c r="G58" i="5"/>
  <c r="G57" i="5"/>
  <c r="G56" i="5"/>
  <c r="G55" i="5"/>
  <c r="G54" i="5"/>
  <c r="G53" i="5"/>
  <c r="G52" i="5"/>
  <c r="G51" i="5"/>
  <c r="G50" i="5"/>
  <c r="G49" i="5"/>
  <c r="G48" i="5"/>
  <c r="G39" i="5"/>
  <c r="G47" i="5"/>
  <c r="G46" i="5"/>
  <c r="G45" i="5"/>
  <c r="G44" i="5"/>
  <c r="G43" i="5"/>
  <c r="G42" i="5"/>
  <c r="G41" i="5"/>
  <c r="G40" i="5"/>
  <c r="G38" i="5"/>
  <c r="G37" i="5"/>
  <c r="G36" i="5"/>
  <c r="G35" i="5"/>
  <c r="G34" i="5"/>
  <c r="G33" i="5"/>
  <c r="G32" i="5"/>
  <c r="G31" i="5"/>
  <c r="G30" i="5"/>
  <c r="G29" i="5"/>
  <c r="G28" i="5"/>
  <c r="G27" i="5"/>
  <c r="G26" i="5"/>
  <c r="G25" i="5"/>
  <c r="G24" i="5"/>
  <c r="G23" i="5"/>
  <c r="G22" i="5"/>
  <c r="G21" i="5"/>
  <c r="G20" i="5"/>
  <c r="G19" i="5"/>
  <c r="G18" i="5"/>
  <c r="G17" i="5"/>
  <c r="G16" i="5"/>
  <c r="G15" i="5"/>
  <c r="G13" i="5"/>
  <c r="G12" i="5"/>
  <c r="G11" i="5"/>
  <c r="G10" i="5"/>
  <c r="G9" i="5"/>
  <c r="G8" i="5"/>
  <c r="G7" i="5"/>
  <c r="G6" i="5"/>
  <c r="G5" i="5"/>
  <c r="G4" i="5"/>
  <c r="D5" i="5"/>
  <c r="D6" i="5"/>
  <c r="D7" i="5"/>
  <c r="D8" i="5"/>
  <c r="D9" i="5"/>
  <c r="D10" i="5"/>
  <c r="D11" i="5"/>
  <c r="D12" i="5"/>
  <c r="D13" i="5"/>
  <c r="D15" i="5"/>
  <c r="D16" i="5"/>
  <c r="D17" i="5"/>
  <c r="D18" i="5"/>
  <c r="D19" i="5"/>
  <c r="D20" i="5"/>
  <c r="D21" i="5"/>
  <c r="D22" i="5"/>
  <c r="D23" i="5"/>
  <c r="D24" i="5"/>
  <c r="D25" i="5"/>
  <c r="D26" i="5"/>
  <c r="D27" i="5"/>
  <c r="D28" i="5"/>
  <c r="D29" i="5"/>
  <c r="D30" i="5"/>
  <c r="D31" i="5"/>
  <c r="D32" i="5"/>
  <c r="D33" i="5"/>
  <c r="D34" i="5"/>
  <c r="D35" i="5"/>
  <c r="D36" i="5"/>
  <c r="D37" i="5"/>
  <c r="D38" i="5"/>
  <c r="D40" i="5"/>
  <c r="D41" i="5"/>
  <c r="D42" i="5"/>
  <c r="D43" i="5"/>
  <c r="D44" i="5"/>
  <c r="D45" i="5"/>
  <c r="D46" i="5"/>
  <c r="D47" i="5"/>
  <c r="D39" i="5"/>
  <c r="D48" i="5"/>
  <c r="D49" i="5"/>
  <c r="D50" i="5"/>
  <c r="D51" i="5"/>
  <c r="D52" i="5"/>
  <c r="D53" i="5"/>
  <c r="D54" i="5"/>
  <c r="D55" i="5"/>
  <c r="D56" i="5"/>
  <c r="D57" i="5"/>
  <c r="D58" i="5"/>
  <c r="D59" i="5"/>
  <c r="D60" i="5"/>
  <c r="D61" i="5"/>
  <c r="D4" i="5"/>
  <c r="I5" i="5" l="1"/>
  <c r="H5" i="5"/>
  <c r="I4" i="5"/>
  <c r="J4" i="5"/>
  <c r="J5" i="5"/>
  <c r="J6" i="5"/>
  <c r="H6" i="5"/>
  <c r="I6" i="5"/>
  <c r="J7" i="5"/>
  <c r="H7" i="5"/>
  <c r="I7" i="5"/>
  <c r="J8" i="5"/>
  <c r="H8" i="5"/>
  <c r="I8" i="5"/>
  <c r="J9" i="5"/>
  <c r="H9" i="5"/>
  <c r="I9" i="5"/>
  <c r="J10" i="5"/>
  <c r="H10" i="5"/>
  <c r="I10" i="5"/>
  <c r="J11" i="5"/>
  <c r="H11" i="5"/>
  <c r="I11" i="5"/>
  <c r="J12" i="5"/>
  <c r="H12" i="5"/>
  <c r="I12" i="5"/>
  <c r="H13" i="5"/>
  <c r="I13" i="5"/>
  <c r="H15" i="5"/>
  <c r="I15" i="5"/>
  <c r="H16" i="5"/>
  <c r="I16" i="5"/>
  <c r="J17" i="5"/>
  <c r="H17" i="5"/>
  <c r="I17" i="5"/>
  <c r="J18" i="5"/>
  <c r="H18" i="5"/>
  <c r="I18" i="5"/>
  <c r="J19" i="5"/>
  <c r="H19" i="5"/>
  <c r="I19" i="5"/>
  <c r="J20" i="5"/>
  <c r="H20" i="5"/>
  <c r="I20" i="5"/>
  <c r="J21" i="5"/>
  <c r="H21" i="5"/>
  <c r="I21" i="5"/>
  <c r="J22" i="5"/>
  <c r="H22" i="5"/>
  <c r="I22" i="5"/>
  <c r="J23" i="5"/>
  <c r="H23" i="5"/>
  <c r="I23" i="5"/>
  <c r="J24" i="5"/>
  <c r="H24" i="5"/>
  <c r="I24" i="5"/>
  <c r="J25" i="5"/>
  <c r="H25" i="5"/>
  <c r="I25" i="5"/>
  <c r="J26" i="5"/>
  <c r="H26" i="5"/>
  <c r="I26" i="5"/>
  <c r="J27" i="5"/>
  <c r="H27" i="5"/>
  <c r="I27" i="5"/>
  <c r="J28" i="5"/>
  <c r="H28" i="5"/>
  <c r="I28" i="5"/>
  <c r="J29" i="5"/>
  <c r="H29" i="5"/>
  <c r="I29" i="5"/>
  <c r="H30" i="5"/>
  <c r="I30" i="5"/>
  <c r="H31" i="5"/>
  <c r="I31" i="5"/>
  <c r="H32" i="5"/>
  <c r="I32" i="5"/>
  <c r="H33" i="5"/>
  <c r="I33" i="5"/>
  <c r="J34" i="5"/>
  <c r="H34" i="5"/>
  <c r="I34" i="5"/>
  <c r="J35" i="5"/>
  <c r="H35" i="5"/>
  <c r="I35" i="5"/>
  <c r="J36" i="5"/>
  <c r="H36" i="5"/>
  <c r="I36" i="5"/>
  <c r="J37" i="5"/>
  <c r="H37" i="5"/>
  <c r="I37" i="5"/>
  <c r="J38" i="5"/>
  <c r="H38" i="5"/>
  <c r="I38" i="5"/>
  <c r="J40" i="5"/>
  <c r="H40" i="5"/>
  <c r="I40" i="5"/>
  <c r="J41" i="5"/>
  <c r="H41" i="5"/>
  <c r="I41" i="5"/>
  <c r="J42" i="5"/>
  <c r="H42" i="5"/>
  <c r="I42" i="5"/>
  <c r="J43" i="5"/>
  <c r="H43" i="5"/>
  <c r="I43" i="5"/>
  <c r="J44" i="5"/>
  <c r="H44" i="5"/>
  <c r="I44" i="5"/>
  <c r="J45" i="5"/>
  <c r="H45" i="5"/>
  <c r="I45" i="5"/>
  <c r="J46" i="5"/>
  <c r="H46" i="5"/>
  <c r="I46" i="5"/>
  <c r="H47" i="5"/>
  <c r="I47" i="5"/>
  <c r="H39" i="5"/>
  <c r="I39" i="5"/>
  <c r="H48" i="5"/>
  <c r="I48" i="5"/>
  <c r="J49" i="5"/>
  <c r="H49" i="5"/>
  <c r="I49" i="5"/>
  <c r="J50" i="5"/>
  <c r="H50" i="5"/>
  <c r="I50" i="5"/>
  <c r="J51" i="5"/>
  <c r="H51" i="5"/>
  <c r="I51" i="5"/>
  <c r="J52" i="5"/>
  <c r="H52" i="5"/>
  <c r="I52" i="5"/>
  <c r="J53" i="5"/>
  <c r="H53" i="5"/>
  <c r="I53" i="5"/>
  <c r="J54" i="5"/>
  <c r="H54" i="5"/>
  <c r="I54" i="5"/>
  <c r="J55" i="5"/>
  <c r="H55" i="5"/>
  <c r="I55" i="5"/>
  <c r="J56" i="5"/>
  <c r="H56" i="5"/>
  <c r="I56" i="5"/>
  <c r="J57" i="5"/>
  <c r="H57" i="5"/>
  <c r="I57" i="5"/>
  <c r="J58" i="5"/>
  <c r="H58" i="5"/>
  <c r="I58" i="5"/>
  <c r="J59" i="5"/>
  <c r="H59" i="5"/>
  <c r="I59" i="5"/>
  <c r="J60" i="5"/>
  <c r="H60" i="5"/>
  <c r="I60" i="5"/>
  <c r="J61" i="5"/>
  <c r="H61" i="5"/>
  <c r="I61" i="5"/>
  <c r="B63" i="5"/>
  <c r="B62" i="5" s="1"/>
  <c r="C63" i="5"/>
  <c r="C62" i="5" s="1"/>
  <c r="H4" i="5" l="1"/>
  <c r="D63" i="5"/>
  <c r="D62" i="5" s="1"/>
  <c r="J33" i="5"/>
  <c r="J48" i="5"/>
  <c r="J39" i="5"/>
  <c r="J47" i="5"/>
  <c r="J32" i="5"/>
  <c r="J31" i="5"/>
  <c r="J30" i="5"/>
  <c r="J16" i="5"/>
  <c r="J15" i="5"/>
  <c r="J13" i="5"/>
  <c r="G63" i="5"/>
  <c r="G62" i="5" s="1"/>
  <c r="I62" i="5" l="1"/>
  <c r="H62" i="5"/>
  <c r="H63" i="5"/>
  <c r="I63" i="5"/>
  <c r="J62" i="5"/>
  <c r="J63" i="5"/>
  <c r="D67" i="2" l="1"/>
  <c r="G67" i="2"/>
  <c r="J67" i="2" l="1"/>
</calcChain>
</file>

<file path=xl/sharedStrings.xml><?xml version="1.0" encoding="utf-8"?>
<sst xmlns="http://schemas.openxmlformats.org/spreadsheetml/2006/main" count="388" uniqueCount="81">
  <si>
    <t xml:space="preserve">   TÜM UÇAK TRAFİĞİ</t>
  </si>
  <si>
    <t xml:space="preserve">Havalimanları </t>
  </si>
  <si>
    <t>İç Hat</t>
  </si>
  <si>
    <t>Dış Hat</t>
  </si>
  <si>
    <t>Toplam</t>
  </si>
  <si>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</si>
  <si>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</si>
  <si>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</si>
  <si>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</si>
  <si>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</si>
  <si>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</si>
  <si>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</si>
  <si>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</si>
  <si>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</si>
  <si>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</si>
  <si>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</si>
  <si>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</si>
  <si>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</si>
  <si>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</si>
  <si>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</si>
  <si>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</si>
  <si>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</si>
  <si>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</si>
  <si>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</si>
  <si>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</si>
  <si>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</si>
  <si>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</si>
  <si>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</si>
  <si>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Hatay</t>
  </si>
  <si>
    <t>Isparta Süleyman Demirel</t>
  </si>
  <si>
    <t>Kahramanmaraş</t>
  </si>
  <si>
    <t>Kars Harakani</t>
  </si>
  <si>
    <t>Kastamonu</t>
  </si>
  <si>
    <t>Kayseri</t>
  </si>
  <si>
    <t>Kocaeli Cengiz Topel</t>
  </si>
  <si>
    <t>Konya</t>
  </si>
  <si>
    <t>Malatya</t>
  </si>
  <si>
    <t>Kapadokya</t>
  </si>
  <si>
    <t>Ordu-Giresun</t>
  </si>
  <si>
    <t>Samsun Çarşamba</t>
  </si>
  <si>
    <t>Siirt</t>
  </si>
  <si>
    <t>Sinop</t>
  </si>
  <si>
    <t>Sivas Nuri Demirağ</t>
  </si>
  <si>
    <t>Şırnak Şerafettin Elçi</t>
  </si>
  <si>
    <t>Tokat</t>
  </si>
  <si>
    <t>Uşak</t>
  </si>
  <si>
    <t>Van Ferit Melen</t>
  </si>
  <si>
    <t>DHMİ TOPLAMI</t>
  </si>
  <si>
    <t>TÜRKİYE GENELİ</t>
  </si>
  <si>
    <t>OVERFLIGHT</t>
  </si>
  <si>
    <t>TÜRKİYE GENELİ OVERFLIGHT DAHİL</t>
  </si>
  <si>
    <t>YOLCU TRAFİĞİ (Gelen-Giden)</t>
  </si>
  <si>
    <t>DHMİ DİREKT TRANSİT</t>
  </si>
  <si>
    <t>DİĞER DİREKT TRANSİT</t>
  </si>
  <si>
    <t>TÜRKİYE GENELİ DİREKT TRANSİT</t>
  </si>
  <si>
    <t>TÜRKİYE GENELİ DİREKT TRANSİT DAHİL</t>
  </si>
  <si>
    <t xml:space="preserve">   TİCARİ  UÇAK TRAFİĞİ</t>
  </si>
  <si>
    <t>YÜK TRAFİĞİ ( Bagaj+Kargo+Posta) (TON)</t>
  </si>
  <si>
    <t xml:space="preserve"> </t>
  </si>
  <si>
    <t>Iğdır Şehit Bülent Aydın</t>
  </si>
  <si>
    <t>Hakkari Yüksekova Selahaddin Eyyubi</t>
  </si>
  <si>
    <t>Tekirdağ Çorlu Atatürk</t>
  </si>
  <si>
    <t>(**) Yıl içerisinde geçmiş aylarda yapılan revizeler mevcut ay verilerine yansıtılmıştır.</t>
  </si>
  <si>
    <t>Erzincan Yıldırım Akbulut</t>
  </si>
  <si>
    <t>Mardin Prof. Dr. Aziz Sancar</t>
  </si>
  <si>
    <t>Muş Sultan Alparslan</t>
  </si>
  <si>
    <t>Rize-Artvin</t>
  </si>
  <si>
    <t>İstanbul (*)</t>
  </si>
  <si>
    <t>İstanbul Sabiha Gökçen (*)</t>
  </si>
  <si>
    <t>Gazipaşa Alanya (*)</t>
  </si>
  <si>
    <t>Aydın Çıldır (*)</t>
  </si>
  <si>
    <t>Eskişehir Hasan Polatkan (*)</t>
  </si>
  <si>
    <t>Zafer (*)</t>
  </si>
  <si>
    <t>Zonguldak Çaycuma (*)</t>
  </si>
  <si>
    <t>Şanlıurfa GAP</t>
  </si>
  <si>
    <t>KARGO TRAFİĞİ (TON)</t>
  </si>
  <si>
    <t>Çukurova (*)</t>
  </si>
  <si>
    <t>(*)İşaretli havalimanlarından  Zonguldak Çaycuma,Gazipaşa Alanya,Zafer ve Aydın Çıldır Havalimanları DHMİ denetimli özel şirket tarafından işletilmektedir. İstanbul Sabiha Gökçen Havalimanı Savunma Sanayii Başkanlığı denetiminde özel şirket tarafından,Eskişehir Hasan Polatkan Havalimanı, Eskişehir Teknik Üniversitesi tarafından, İstanbul ve Çukurova Havalimanı DHMİ denetimi ve gözetimi altında özel şirket tarafından işletilmekte olduğundan DHMİ toplamında hariç tutulmuştur.</t>
  </si>
  <si>
    <t xml:space="preserve"> 2025/2024 (%)</t>
  </si>
  <si>
    <t xml:space="preserve">2025 OCAK SONU
(Kesin Olmayan)
</t>
  </si>
  <si>
    <t xml:space="preserve">2024 OCAK SONU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</si>
</sst>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_T_L_-;\-* #,##0.00\ _T_L_-;_-* &quot;-&quot;??\ _T_L_-;_-@_-"/>
    <numFmt numFmtId="165" formatCode="_-* #,##0\ _T_L_-;\-* #,##0\ _T_L_-;_-* &quot;-&quot;??\ _T_L_-;_-@_-"/>
    <numFmt numFmtId="166" formatCode="#,##0.0"/>
    <numFmt numFmtId="167" formatCode="#,##0_ ;\-#,##0\ "/>
    <numFmt numFmtId="168" formatCode="0.0"/>
    <numFmt numFmtId="169" formatCode="_-* #,##0_-;\-* #,##0_-;_-* &quot;-&quot;??_-;_-@_-"/>
    <numFmt numFmtId="170" formatCode="#,##0.000"/>
  </numFmts>
  <fonts count="13"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
      <sz val="11"/>
      <color theme="1"/>
      <name val="Calibri"/>
      <family val="2"/>
      <charset val="162"/>
      <scheme val="minor"/>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xf numFmtId="43" fontId="12" fillId="0" borderId="0" applyFont="0" applyFill="0" applyBorder="0" applyAlignment="0" applyProtection="0"/>
    <xf numFmtId="0" fontId="12" fillId="0" borderId="0"/>
  </cellStyleXfs>
  <cellXfs count="77">
    <xf numFmtId="0" fontId="0" fillId="0" borderId="0" xfId="0"/>
    <xf numFmtId="2" fontId="4" fillId="5" borderId="7" xfId="1" applyNumberFormat="1" applyFont="1" applyFill="1" applyBorder="1" applyAlignment="1">
      <alignment horizontal="right" vertical="center"/>
    </xf>
    <xf numFmtId="2" fontId="4" fillId="5" borderId="8"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167" fontId="10" fillId="11" borderId="0" xfId="2" applyNumberFormat="1" applyFont="1" applyFill="1" applyBorder="1" applyAlignment="1">
      <alignment vertical="center"/>
    </xf>
    <xf numFmtId="0" fontId="4" fillId="10" borderId="9" xfId="5" applyNumberFormat="1" applyFont="1" applyFill="1" applyBorder="1" applyAlignment="1">
      <alignment horizontal="lef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165" fontId="10" fillId="4" borderId="11" xfId="2" applyNumberFormat="1" applyFont="1" applyFill="1" applyBorder="1" applyAlignment="1">
      <alignment vertical="center"/>
    </xf>
    <xf numFmtId="3" fontId="11" fillId="9" borderId="0"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8" fontId="0" fillId="0" borderId="0" xfId="0" applyNumberFormat="1"/>
    <xf numFmtId="0" fontId="0" fillId="0" borderId="0" xfId="0" applyAlignment="1">
      <alignment vertical="center"/>
    </xf>
    <xf numFmtId="166" fontId="8" fillId="6" borderId="0" xfId="3" applyNumberFormat="1" applyFont="1" applyFill="1" applyBorder="1" applyAlignment="1">
      <alignment horizontal="right" vertical="center"/>
    </xf>
    <xf numFmtId="169" fontId="0" fillId="0" borderId="0" xfId="6" applyNumberFormat="1" applyFont="1"/>
    <xf numFmtId="0" fontId="12" fillId="0" borderId="0" xfId="7"/>
    <xf numFmtId="1" fontId="12" fillId="0" borderId="0" xfId="7" applyNumberFormat="1"/>
    <xf numFmtId="166" fontId="8" fillId="6" borderId="5" xfId="3" applyNumberFormat="1" applyFont="1" applyFill="1" applyBorder="1" applyAlignment="1">
      <alignment horizontal="right" vertical="center"/>
    </xf>
    <xf numFmtId="0" fontId="0" fillId="0" borderId="0" xfId="0" applyFill="1"/>
    <xf numFmtId="3" fontId="7" fillId="0" borderId="0" xfId="3" applyNumberFormat="1" applyFont="1" applyFill="1" applyBorder="1" applyAlignment="1">
      <alignment horizontal="right" vertical="center"/>
    </xf>
    <xf numFmtId="3" fontId="10" fillId="11" borderId="0" xfId="3" applyNumberFormat="1" applyFont="1" applyFill="1" applyBorder="1" applyAlignment="1">
      <alignment horizontal="right" vertical="center"/>
    </xf>
    <xf numFmtId="166" fontId="10" fillId="5" borderId="0" xfId="4" applyNumberFormat="1" applyFont="1" applyFill="1" applyBorder="1" applyAlignment="1">
      <alignment vertical="center"/>
    </xf>
    <xf numFmtId="166" fontId="10" fillId="5" borderId="5" xfId="4" applyNumberFormat="1" applyFont="1" applyFill="1" applyBorder="1" applyAlignment="1">
      <alignment vertical="center"/>
    </xf>
    <xf numFmtId="0" fontId="4" fillId="11" borderId="4" xfId="1" applyNumberFormat="1" applyFont="1" applyFill="1" applyBorder="1" applyAlignment="1">
      <alignment horizontal="left" vertical="center"/>
    </xf>
    <xf numFmtId="166" fontId="10" fillId="11" borderId="0" xfId="2" applyNumberFormat="1" applyFont="1" applyFill="1" applyBorder="1" applyAlignment="1">
      <alignment vertical="center"/>
    </xf>
    <xf numFmtId="166" fontId="10" fillId="11" borderId="5" xfId="2" applyNumberFormat="1" applyFont="1" applyFill="1" applyBorder="1" applyAlignment="1">
      <alignment vertical="center"/>
    </xf>
    <xf numFmtId="3" fontId="10" fillId="5" borderId="10" xfId="5" applyNumberFormat="1" applyFont="1" applyFill="1" applyBorder="1" applyAlignment="1">
      <alignment horizontal="right"/>
    </xf>
    <xf numFmtId="3" fontId="10" fillId="5" borderId="10" xfId="5" applyNumberFormat="1" applyFont="1" applyFill="1" applyBorder="1" applyAlignment="1"/>
    <xf numFmtId="166" fontId="10" fillId="5" borderId="10" xfId="5" applyNumberFormat="1" applyFont="1" applyFill="1" applyBorder="1" applyAlignment="1"/>
    <xf numFmtId="166" fontId="10" fillId="5" borderId="11" xfId="5" applyNumberFormat="1" applyFont="1" applyFill="1" applyBorder="1" applyAlignment="1"/>
    <xf numFmtId="166" fontId="8" fillId="4" borderId="0" xfId="3" applyNumberFormat="1" applyFont="1" applyFill="1" applyBorder="1" applyAlignment="1">
      <alignment horizontal="right" vertical="center"/>
    </xf>
    <xf numFmtId="166" fontId="8" fillId="4" borderId="5" xfId="3" applyNumberFormat="1" applyFont="1" applyFill="1" applyBorder="1" applyAlignment="1">
      <alignment horizontal="right" vertical="center"/>
    </xf>
    <xf numFmtId="166" fontId="7" fillId="4" borderId="0" xfId="3" applyNumberFormat="1" applyFont="1" applyFill="1" applyBorder="1" applyAlignment="1">
      <alignment horizontal="right" vertical="center"/>
    </xf>
    <xf numFmtId="166" fontId="7" fillId="6" borderId="0" xfId="3" applyNumberFormat="1" applyFont="1" applyFill="1" applyBorder="1" applyAlignment="1">
      <alignment horizontal="right" vertical="center"/>
    </xf>
    <xf numFmtId="170" fontId="7" fillId="4" borderId="0"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165" fontId="10" fillId="4" borderId="11"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xf numFmtId="165" fontId="3" fillId="5" borderId="4" xfId="1" applyNumberFormat="1" applyFont="1" applyFill="1" applyBorder="1" applyAlignment="1">
      <alignment horizontal="center" vertical="center"/>
    </xf>
    <xf numFmtId="165" fontId="3" fillId="5" borderId="6" xfId="1" applyNumberFormat="1" applyFont="1" applyFill="1" applyBorder="1" applyAlignment="1">
      <alignment horizontal="center" vertical="center"/>
    </xf>
    <xf numFmtId="4" fontId="8" fillId="4" borderId="0" xfId="3" applyNumberFormat="1" applyFont="1" applyFill="1" applyBorder="1" applyAlignment="1">
      <alignment horizontal="right" vertical="center"/>
    </xf>
  </cellXfs>
  <cellStyles count="8">
    <cellStyle name="Binlik Ayracı 2" xfId="3" xr:uid="{00000000-0005-0000-0000-000000000000}"/>
    <cellStyle name="Normal" xfId="0" builtinId="0"/>
    <cellStyle name="Normal 10" xfId="7" xr:uid="{00000000-0005-0000-0000-000002000000}"/>
    <cellStyle name="Normal 2" xfId="5" xr:uid="{00000000-0005-0000-0000-000003000000}"/>
    <cellStyle name="Virgül" xfId="6" builtinId="3"/>
    <cellStyle name="Vurgu1" xfId="1" builtinId="29"/>
    <cellStyle name="Vurgu4" xfId="2" builtinId="41"/>
    <cellStyle name="Yüzde 2" xfId="4" xr:uid="{00000000-0005-0000-0000-000007000000}"/>
  </cellStyles>
  <dxfs count="93">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
      <numFmt numFmtId="17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3"/>
  <sheetViews>
    <sheetView topLeftCell="A10" zoomScale="66" zoomScaleNormal="66" workbookViewId="0">
      <selection activeCell="A4" sqref="A4"/>
    </sheetView>
  </sheetViews>
  <sheetFormatPr defaultRowHeight="15" x14ac:dyDescent="0.25"/>
  <cols>
    <col min="1" max="1" width="36.7109375" bestFit="1" customWidth="1"/>
    <col min="2" max="10" width="14.28515625" customWidth="1"/>
    <col min="14" max="14" width="18.42578125" customWidth="1"/>
  </cols>
  <sheetData>
    <row r="1" spans="1:11" ht="22.5" customHeight="1" x14ac:dyDescent="0.25">
      <c r="A1" s="65" t="s">
        <v>0</v>
      </c>
      <c r="B1" s="66"/>
      <c r="C1" s="66"/>
      <c r="D1" s="66"/>
      <c r="E1" s="66"/>
      <c r="F1" s="66"/>
      <c r="G1" s="66"/>
      <c r="H1" s="66"/>
      <c r="I1" s="66"/>
      <c r="J1" s="67"/>
    </row>
    <row r="2" spans="1:11" ht="51.75" customHeight="1" x14ac:dyDescent="0.25">
      <c r="A2" s="68" t="s">
        <v>1</v>
      </c>
      <c r="B2" s="70" t="s">
        <v>80</v>
      </c>
      <c r="C2" s="70"/>
      <c r="D2" s="70"/>
      <c r="E2" s="71" t="s">
        <v>79</v>
      </c>
      <c r="F2" s="71"/>
      <c r="G2" s="71"/>
      <c r="H2" s="72" t="s">
        <v>78</v>
      </c>
      <c r="I2" s="72"/>
      <c r="J2" s="73"/>
    </row>
    <row r="3" spans="1:11" x14ac:dyDescent="0.25">
      <c r="A3" s="69"/>
      <c r="B3" s="1" t="s">
        <v>2</v>
      </c>
      <c r="C3" s="1" t="s">
        <v>3</v>
      </c>
      <c r="D3" s="1" t="s">
        <v>4</v>
      </c>
      <c r="E3" s="1" t="s">
        <v>2</v>
      </c>
      <c r="F3" s="1" t="s">
        <v>3</v>
      </c>
      <c r="G3" s="1" t="s">
        <v>4</v>
      </c>
      <c r="H3" s="1" t="s">
        <v>2</v>
      </c>
      <c r="I3" s="1" t="s">
        <v>3</v>
      </c>
      <c r="J3" s="2" t="s">
        <v>4</v>
      </c>
    </row>
    <row r="4" spans="1:11" x14ac:dyDescent="0.25">
      <c r="A4" s="10" t="s">
        <v>5</v>
      </c>
      <c r="B4" s="3">
        <v>1173</v>
      </c>
      <c r="C4" s="3">
        <v>898</v>
      </c>
      <c r="D4" s="3">
        <v>2071</v>
      </c>
      <c r="E4" s="3">
        <v>1293</v>
      </c>
      <c r="F4" s="3">
        <v>988</v>
      </c>
      <c r="G4" s="3">
        <v>2281</v>
      </c>
      <c r="H4" s="4">
        <v>10.230179028132993</v>
      </c>
      <c r="I4" s="4">
        <v>10.022271714922049</v>
      </c>
      <c r="J4" s="5">
        <v>10.140028971511347</v>
      </c>
      <c r="K4" s="31"/>
    </row>
    <row r="5" spans="1:11" x14ac:dyDescent="0.25">
      <c r="A5" s="6" t="s">
        <v>67</v>
      </c>
      <c r="B5" s="7">
        <v>8933</v>
      </c>
      <c r="C5" s="7">
        <v>31949</v>
      </c>
      <c r="D5" s="7">
        <v>40882</v>
      </c>
      <c r="E5" s="7">
        <v>9003</v>
      </c>
      <c r="F5" s="7">
        <v>33918</v>
      </c>
      <c r="G5" s="7">
        <v>42921</v>
      </c>
      <c r="H5" s="8">
        <v>0.78361132878092477</v>
      </c>
      <c r="I5" s="8">
        <v>6.1629471970953702</v>
      </c>
      <c r="J5" s="9">
        <v>4.9875250721588964</v>
      </c>
      <c r="K5" s="31"/>
    </row>
    <row r="6" spans="1:11" x14ac:dyDescent="0.25">
      <c r="A6" s="10" t="s">
        <v>68</v>
      </c>
      <c r="B6" s="3">
        <v>8643</v>
      </c>
      <c r="C6" s="3">
        <v>10578</v>
      </c>
      <c r="D6" s="3">
        <v>19221</v>
      </c>
      <c r="E6" s="3">
        <v>9102</v>
      </c>
      <c r="F6" s="3">
        <v>12622</v>
      </c>
      <c r="G6" s="3">
        <v>21724</v>
      </c>
      <c r="H6" s="4">
        <v>5.3106560222145092</v>
      </c>
      <c r="I6" s="4">
        <v>19.323123463792776</v>
      </c>
      <c r="J6" s="5">
        <v>13.022215285364966</v>
      </c>
    </row>
    <row r="7" spans="1:11" x14ac:dyDescent="0.25">
      <c r="A7" s="6" t="s">
        <v>6</v>
      </c>
      <c r="B7" s="7">
        <v>5509</v>
      </c>
      <c r="C7" s="7">
        <v>2019</v>
      </c>
      <c r="D7" s="7">
        <v>7528</v>
      </c>
      <c r="E7" s="7">
        <v>5930</v>
      </c>
      <c r="F7" s="7">
        <v>2146</v>
      </c>
      <c r="G7" s="7">
        <v>8076</v>
      </c>
      <c r="H7" s="8">
        <v>7.6420402976946811</v>
      </c>
      <c r="I7" s="8">
        <v>6.2902426944031697</v>
      </c>
      <c r="J7" s="9">
        <v>7.2794899043570673</v>
      </c>
    </row>
    <row r="8" spans="1:11" x14ac:dyDescent="0.25">
      <c r="A8" s="10" t="s">
        <v>7</v>
      </c>
      <c r="B8" s="3">
        <v>3583</v>
      </c>
      <c r="C8" s="3">
        <v>1471</v>
      </c>
      <c r="D8" s="3">
        <v>5054</v>
      </c>
      <c r="E8" s="3">
        <v>4017</v>
      </c>
      <c r="F8" s="3">
        <v>1829</v>
      </c>
      <c r="G8" s="3">
        <v>5846</v>
      </c>
      <c r="H8" s="4">
        <v>12.112754674853475</v>
      </c>
      <c r="I8" s="4">
        <v>24.33718558803535</v>
      </c>
      <c r="J8" s="5">
        <v>15.670755836960822</v>
      </c>
    </row>
    <row r="9" spans="1:11" x14ac:dyDescent="0.25">
      <c r="A9" s="6" t="s">
        <v>8</v>
      </c>
      <c r="B9" s="7">
        <v>3627</v>
      </c>
      <c r="C9" s="7">
        <v>4302</v>
      </c>
      <c r="D9" s="7">
        <v>7929</v>
      </c>
      <c r="E9" s="7">
        <v>3892</v>
      </c>
      <c r="F9" s="7">
        <v>4113</v>
      </c>
      <c r="G9" s="7">
        <v>8005</v>
      </c>
      <c r="H9" s="8">
        <v>7.3063137579266604</v>
      </c>
      <c r="I9" s="8">
        <v>-4.3933054393305433</v>
      </c>
      <c r="J9" s="9">
        <v>0.95850674738302433</v>
      </c>
    </row>
    <row r="10" spans="1:11" x14ac:dyDescent="0.25">
      <c r="A10" s="10" t="s">
        <v>69</v>
      </c>
      <c r="B10" s="3">
        <v>315</v>
      </c>
      <c r="C10" s="3">
        <v>77</v>
      </c>
      <c r="D10" s="3">
        <v>392</v>
      </c>
      <c r="E10" s="3">
        <v>272</v>
      </c>
      <c r="F10" s="3">
        <v>75</v>
      </c>
      <c r="G10" s="3">
        <v>347</v>
      </c>
      <c r="H10" s="4">
        <v>-13.65079365079365</v>
      </c>
      <c r="I10" s="4">
        <v>-2.5974025974025974</v>
      </c>
      <c r="J10" s="5">
        <v>-11.479591836734695</v>
      </c>
    </row>
    <row r="11" spans="1:11" x14ac:dyDescent="0.25">
      <c r="A11" s="6" t="s">
        <v>9</v>
      </c>
      <c r="B11" s="7">
        <v>1182</v>
      </c>
      <c r="C11" s="7">
        <v>74</v>
      </c>
      <c r="D11" s="7">
        <v>1256</v>
      </c>
      <c r="E11" s="7">
        <v>1792</v>
      </c>
      <c r="F11" s="7">
        <v>91</v>
      </c>
      <c r="G11" s="7">
        <v>1883</v>
      </c>
      <c r="H11" s="8">
        <v>51.607445008460239</v>
      </c>
      <c r="I11" s="8">
        <v>22.972972972972975</v>
      </c>
      <c r="J11" s="9">
        <v>49.920382165605091</v>
      </c>
    </row>
    <row r="12" spans="1:11" x14ac:dyDescent="0.25">
      <c r="A12" s="10" t="s">
        <v>10</v>
      </c>
      <c r="B12" s="3">
        <v>979</v>
      </c>
      <c r="C12" s="3">
        <v>39</v>
      </c>
      <c r="D12" s="3">
        <v>1018</v>
      </c>
      <c r="E12" s="3">
        <v>1535</v>
      </c>
      <c r="F12" s="3">
        <v>59</v>
      </c>
      <c r="G12" s="3">
        <v>1594</v>
      </c>
      <c r="H12" s="4">
        <v>56.792645556690502</v>
      </c>
      <c r="I12" s="4">
        <v>51.282051282051277</v>
      </c>
      <c r="J12" s="5">
        <v>56.581532416502945</v>
      </c>
    </row>
    <row r="13" spans="1:11" x14ac:dyDescent="0.25">
      <c r="A13" s="6" t="s">
        <v>11</v>
      </c>
      <c r="B13" s="7">
        <v>2646</v>
      </c>
      <c r="C13" s="7">
        <v>553</v>
      </c>
      <c r="D13" s="7">
        <v>3199</v>
      </c>
      <c r="E13" s="7">
        <v>1496</v>
      </c>
      <c r="F13" s="7">
        <v>0</v>
      </c>
      <c r="G13" s="7">
        <v>1496</v>
      </c>
      <c r="H13" s="8">
        <v>-43.46182917611489</v>
      </c>
      <c r="I13" s="8">
        <v>-100</v>
      </c>
      <c r="J13" s="9">
        <v>-53.235386058143177</v>
      </c>
    </row>
    <row r="14" spans="1:11" x14ac:dyDescent="0.25">
      <c r="A14" s="10" t="s">
        <v>76</v>
      </c>
      <c r="B14" s="3">
        <v>0</v>
      </c>
      <c r="C14" s="3">
        <v>0</v>
      </c>
      <c r="D14" s="3">
        <v>0</v>
      </c>
      <c r="E14" s="3">
        <v>2347</v>
      </c>
      <c r="F14" s="3">
        <v>701</v>
      </c>
      <c r="G14" s="3">
        <v>3048</v>
      </c>
      <c r="H14" s="4">
        <v>0</v>
      </c>
      <c r="I14" s="4">
        <v>0</v>
      </c>
      <c r="J14" s="5">
        <v>0</v>
      </c>
    </row>
    <row r="15" spans="1:11" x14ac:dyDescent="0.25">
      <c r="A15" s="6" t="s">
        <v>12</v>
      </c>
      <c r="B15" s="7">
        <v>1388</v>
      </c>
      <c r="C15" s="7">
        <v>195</v>
      </c>
      <c r="D15" s="7">
        <v>1583</v>
      </c>
      <c r="E15" s="7">
        <v>1466</v>
      </c>
      <c r="F15" s="7">
        <v>247</v>
      </c>
      <c r="G15" s="7">
        <v>1713</v>
      </c>
      <c r="H15" s="8">
        <v>5.6195965417867439</v>
      </c>
      <c r="I15" s="8">
        <v>26.666666666666668</v>
      </c>
      <c r="J15" s="9">
        <v>8.2122552116234999</v>
      </c>
    </row>
    <row r="16" spans="1:11" x14ac:dyDescent="0.25">
      <c r="A16" s="10" t="s">
        <v>13</v>
      </c>
      <c r="B16" s="3">
        <v>634</v>
      </c>
      <c r="C16" s="3">
        <v>13</v>
      </c>
      <c r="D16" s="3">
        <v>647</v>
      </c>
      <c r="E16" s="3">
        <v>687</v>
      </c>
      <c r="F16" s="3">
        <v>14</v>
      </c>
      <c r="G16" s="3">
        <v>701</v>
      </c>
      <c r="H16" s="4">
        <v>8.3596214511041005</v>
      </c>
      <c r="I16" s="4">
        <v>7.6923076923076925</v>
      </c>
      <c r="J16" s="5">
        <v>8.346213292117465</v>
      </c>
    </row>
    <row r="17" spans="1:10" x14ac:dyDescent="0.25">
      <c r="A17" s="6" t="s">
        <v>14</v>
      </c>
      <c r="B17" s="7">
        <v>1445</v>
      </c>
      <c r="C17" s="7">
        <v>170</v>
      </c>
      <c r="D17" s="7">
        <v>1615</v>
      </c>
      <c r="E17" s="7">
        <v>2043</v>
      </c>
      <c r="F17" s="7">
        <v>296</v>
      </c>
      <c r="G17" s="7">
        <v>2339</v>
      </c>
      <c r="H17" s="8">
        <v>41.384083044982702</v>
      </c>
      <c r="I17" s="8">
        <v>74.117647058823536</v>
      </c>
      <c r="J17" s="9">
        <v>44.829721362229101</v>
      </c>
    </row>
    <row r="18" spans="1:10" x14ac:dyDescent="0.25">
      <c r="A18" s="10" t="s">
        <v>15</v>
      </c>
      <c r="B18" s="3">
        <v>193</v>
      </c>
      <c r="C18" s="3">
        <v>5</v>
      </c>
      <c r="D18" s="3">
        <v>198</v>
      </c>
      <c r="E18" s="3">
        <v>244</v>
      </c>
      <c r="F18" s="3">
        <v>6</v>
      </c>
      <c r="G18" s="3">
        <v>250</v>
      </c>
      <c r="H18" s="4">
        <v>26.424870466321241</v>
      </c>
      <c r="I18" s="4">
        <v>20</v>
      </c>
      <c r="J18" s="5">
        <v>26.262626262626267</v>
      </c>
    </row>
    <row r="19" spans="1:10" x14ac:dyDescent="0.25">
      <c r="A19" s="6" t="s">
        <v>16</v>
      </c>
      <c r="B19" s="7">
        <v>174</v>
      </c>
      <c r="C19" s="7">
        <v>8</v>
      </c>
      <c r="D19" s="7">
        <v>182</v>
      </c>
      <c r="E19" s="7">
        <v>171</v>
      </c>
      <c r="F19" s="7">
        <v>0</v>
      </c>
      <c r="G19" s="7">
        <v>171</v>
      </c>
      <c r="H19" s="8">
        <v>-1.7241379310344827</v>
      </c>
      <c r="I19" s="8">
        <v>-100</v>
      </c>
      <c r="J19" s="9">
        <v>-6.0439560439560438</v>
      </c>
    </row>
    <row r="20" spans="1:10" x14ac:dyDescent="0.25">
      <c r="A20" s="10" t="s">
        <v>17</v>
      </c>
      <c r="B20" s="3">
        <v>92</v>
      </c>
      <c r="C20" s="3">
        <v>12</v>
      </c>
      <c r="D20" s="3">
        <v>104</v>
      </c>
      <c r="E20" s="3">
        <v>94</v>
      </c>
      <c r="F20" s="3">
        <v>18</v>
      </c>
      <c r="G20" s="3">
        <v>112</v>
      </c>
      <c r="H20" s="4">
        <v>2.1739130434782608</v>
      </c>
      <c r="I20" s="4">
        <v>50</v>
      </c>
      <c r="J20" s="5">
        <v>7.6923076923076925</v>
      </c>
    </row>
    <row r="21" spans="1:10" x14ac:dyDescent="0.25">
      <c r="A21" s="6" t="s">
        <v>70</v>
      </c>
      <c r="B21" s="7">
        <v>3345</v>
      </c>
      <c r="C21" s="7">
        <v>0</v>
      </c>
      <c r="D21" s="7">
        <v>3345</v>
      </c>
      <c r="E21" s="7">
        <v>3362</v>
      </c>
      <c r="F21" s="7">
        <v>0</v>
      </c>
      <c r="G21" s="7">
        <v>3362</v>
      </c>
      <c r="H21" s="8">
        <v>0.50822122571001493</v>
      </c>
      <c r="I21" s="8">
        <v>0</v>
      </c>
      <c r="J21" s="9">
        <v>0.50822122571001493</v>
      </c>
    </row>
    <row r="22" spans="1:10" x14ac:dyDescent="0.25">
      <c r="A22" s="10" t="s">
        <v>18</v>
      </c>
      <c r="B22" s="3">
        <v>1278</v>
      </c>
      <c r="C22" s="3">
        <v>14</v>
      </c>
      <c r="D22" s="3">
        <v>1292</v>
      </c>
      <c r="E22" s="3">
        <v>2113</v>
      </c>
      <c r="F22" s="3">
        <v>20</v>
      </c>
      <c r="G22" s="3">
        <v>2133</v>
      </c>
      <c r="H22" s="4">
        <v>65.336463223787163</v>
      </c>
      <c r="I22" s="4">
        <v>42.857142857142854</v>
      </c>
      <c r="J22" s="5">
        <v>65.092879256965944</v>
      </c>
    </row>
    <row r="23" spans="1:10" x14ac:dyDescent="0.25">
      <c r="A23" s="6" t="s">
        <v>19</v>
      </c>
      <c r="B23" s="7">
        <v>2</v>
      </c>
      <c r="C23" s="7">
        <v>0</v>
      </c>
      <c r="D23" s="7">
        <v>2</v>
      </c>
      <c r="E23" s="7">
        <v>2</v>
      </c>
      <c r="F23" s="7">
        <v>0</v>
      </c>
      <c r="G23" s="7">
        <v>2</v>
      </c>
      <c r="H23" s="8">
        <v>0</v>
      </c>
      <c r="I23" s="8">
        <v>0</v>
      </c>
      <c r="J23" s="9">
        <v>0</v>
      </c>
    </row>
    <row r="24" spans="1:10" x14ac:dyDescent="0.25">
      <c r="A24" s="10" t="s">
        <v>20</v>
      </c>
      <c r="B24" s="3">
        <v>351</v>
      </c>
      <c r="C24" s="3">
        <v>5</v>
      </c>
      <c r="D24" s="3">
        <v>356</v>
      </c>
      <c r="E24" s="3">
        <v>307</v>
      </c>
      <c r="F24" s="3">
        <v>7</v>
      </c>
      <c r="G24" s="3">
        <v>314</v>
      </c>
      <c r="H24" s="4">
        <v>-12.535612535612536</v>
      </c>
      <c r="I24" s="4">
        <v>40</v>
      </c>
      <c r="J24" s="5">
        <v>-11.797752808988763</v>
      </c>
    </row>
    <row r="25" spans="1:10" x14ac:dyDescent="0.25">
      <c r="A25" s="6" t="s">
        <v>21</v>
      </c>
      <c r="B25" s="7">
        <v>111</v>
      </c>
      <c r="C25" s="7">
        <v>1</v>
      </c>
      <c r="D25" s="7">
        <v>112</v>
      </c>
      <c r="E25" s="7">
        <v>122</v>
      </c>
      <c r="F25" s="7">
        <v>2</v>
      </c>
      <c r="G25" s="7">
        <v>124</v>
      </c>
      <c r="H25" s="8">
        <v>9.9099099099099099</v>
      </c>
      <c r="I25" s="8">
        <v>100</v>
      </c>
      <c r="J25" s="9">
        <v>10.714285714285714</v>
      </c>
    </row>
    <row r="26" spans="1:10" x14ac:dyDescent="0.25">
      <c r="A26" s="10" t="s">
        <v>22</v>
      </c>
      <c r="B26" s="3">
        <v>942</v>
      </c>
      <c r="C26" s="3">
        <v>50</v>
      </c>
      <c r="D26" s="3">
        <v>992</v>
      </c>
      <c r="E26" s="3">
        <v>968</v>
      </c>
      <c r="F26" s="3">
        <v>50</v>
      </c>
      <c r="G26" s="3">
        <v>1018</v>
      </c>
      <c r="H26" s="4">
        <v>2.7600849256900215</v>
      </c>
      <c r="I26" s="4">
        <v>0</v>
      </c>
      <c r="J26" s="5">
        <v>2.620967741935484</v>
      </c>
    </row>
    <row r="27" spans="1:10" x14ac:dyDescent="0.25">
      <c r="A27" s="6" t="s">
        <v>23</v>
      </c>
      <c r="B27" s="7">
        <v>205</v>
      </c>
      <c r="C27" s="7">
        <v>0</v>
      </c>
      <c r="D27" s="7">
        <v>205</v>
      </c>
      <c r="E27" s="7">
        <v>304</v>
      </c>
      <c r="F27" s="7">
        <v>6</v>
      </c>
      <c r="G27" s="7">
        <v>310</v>
      </c>
      <c r="H27" s="8">
        <v>48.292682926829265</v>
      </c>
      <c r="I27" s="8">
        <v>0</v>
      </c>
      <c r="J27" s="9">
        <v>51.219512195121951</v>
      </c>
    </row>
    <row r="28" spans="1:10" x14ac:dyDescent="0.25">
      <c r="A28" s="10" t="s">
        <v>24</v>
      </c>
      <c r="B28" s="3">
        <v>6</v>
      </c>
      <c r="C28" s="3">
        <v>0</v>
      </c>
      <c r="D28" s="3">
        <v>6</v>
      </c>
      <c r="E28" s="3">
        <v>6</v>
      </c>
      <c r="F28" s="3">
        <v>0</v>
      </c>
      <c r="G28" s="3">
        <v>6</v>
      </c>
      <c r="H28" s="4">
        <v>0</v>
      </c>
      <c r="I28" s="4">
        <v>0</v>
      </c>
      <c r="J28" s="5">
        <v>0</v>
      </c>
    </row>
    <row r="29" spans="1:10" x14ac:dyDescent="0.25">
      <c r="A29" s="6" t="s">
        <v>25</v>
      </c>
      <c r="B29" s="7">
        <v>404</v>
      </c>
      <c r="C29" s="7">
        <v>12</v>
      </c>
      <c r="D29" s="7">
        <v>416</v>
      </c>
      <c r="E29" s="7">
        <v>388</v>
      </c>
      <c r="F29" s="7">
        <v>18</v>
      </c>
      <c r="G29" s="7">
        <v>406</v>
      </c>
      <c r="H29" s="8">
        <v>-3.9603960396039604</v>
      </c>
      <c r="I29" s="8">
        <v>50</v>
      </c>
      <c r="J29" s="9">
        <v>-2.4038461538461542</v>
      </c>
    </row>
    <row r="30" spans="1:10" x14ac:dyDescent="0.25">
      <c r="A30" s="10" t="s">
        <v>26</v>
      </c>
      <c r="B30" s="3">
        <v>944</v>
      </c>
      <c r="C30" s="3">
        <v>77</v>
      </c>
      <c r="D30" s="3">
        <v>1021</v>
      </c>
      <c r="E30" s="3">
        <v>1052</v>
      </c>
      <c r="F30" s="3">
        <v>126</v>
      </c>
      <c r="G30" s="3">
        <v>1178</v>
      </c>
      <c r="H30" s="4">
        <v>11.440677966101696</v>
      </c>
      <c r="I30" s="4">
        <v>63.636363636363633</v>
      </c>
      <c r="J30" s="5">
        <v>15.377081292850148</v>
      </c>
    </row>
    <row r="31" spans="1:10" x14ac:dyDescent="0.25">
      <c r="A31" s="6" t="s">
        <v>27</v>
      </c>
      <c r="B31" s="7">
        <v>486</v>
      </c>
      <c r="C31" s="7">
        <v>40</v>
      </c>
      <c r="D31" s="7">
        <v>526</v>
      </c>
      <c r="E31" s="7">
        <v>607</v>
      </c>
      <c r="F31" s="7">
        <v>38</v>
      </c>
      <c r="G31" s="7">
        <v>645</v>
      </c>
      <c r="H31" s="8">
        <v>24.897119341563787</v>
      </c>
      <c r="I31" s="8">
        <v>-5</v>
      </c>
      <c r="J31" s="9">
        <v>22.623574144486692</v>
      </c>
    </row>
    <row r="32" spans="1:10" x14ac:dyDescent="0.25">
      <c r="A32" s="10" t="s">
        <v>63</v>
      </c>
      <c r="B32" s="3">
        <v>204</v>
      </c>
      <c r="C32" s="3">
        <v>1</v>
      </c>
      <c r="D32" s="3">
        <v>205</v>
      </c>
      <c r="E32" s="3">
        <v>229</v>
      </c>
      <c r="F32" s="3">
        <v>5</v>
      </c>
      <c r="G32" s="3">
        <v>234</v>
      </c>
      <c r="H32" s="4">
        <v>12.254901960784313</v>
      </c>
      <c r="I32" s="4">
        <v>400</v>
      </c>
      <c r="J32" s="5">
        <v>14.146341463414632</v>
      </c>
    </row>
    <row r="33" spans="1:10" x14ac:dyDescent="0.25">
      <c r="A33" s="6" t="s">
        <v>71</v>
      </c>
      <c r="B33" s="7">
        <v>204</v>
      </c>
      <c r="C33" s="7">
        <v>60</v>
      </c>
      <c r="D33" s="7">
        <v>264</v>
      </c>
      <c r="E33" s="7">
        <v>25</v>
      </c>
      <c r="F33" s="7">
        <v>65</v>
      </c>
      <c r="G33" s="7">
        <v>90</v>
      </c>
      <c r="H33" s="8">
        <v>-87.745098039215691</v>
      </c>
      <c r="I33" s="8">
        <v>8.3333333333333321</v>
      </c>
      <c r="J33" s="9">
        <v>-65.909090909090907</v>
      </c>
    </row>
    <row r="34" spans="1:10" x14ac:dyDescent="0.25">
      <c r="A34" s="10" t="s">
        <v>60</v>
      </c>
      <c r="B34" s="3">
        <v>37</v>
      </c>
      <c r="C34" s="3">
        <v>0</v>
      </c>
      <c r="D34" s="3">
        <v>37</v>
      </c>
      <c r="E34" s="3">
        <v>198</v>
      </c>
      <c r="F34" s="3">
        <v>0</v>
      </c>
      <c r="G34" s="3">
        <v>198</v>
      </c>
      <c r="H34" s="4">
        <v>435.13513513513516</v>
      </c>
      <c r="I34" s="4">
        <v>0</v>
      </c>
      <c r="J34" s="5">
        <v>435.13513513513516</v>
      </c>
    </row>
    <row r="35" spans="1:10" x14ac:dyDescent="0.25">
      <c r="A35" s="6" t="s">
        <v>28</v>
      </c>
      <c r="B35" s="7">
        <v>164</v>
      </c>
      <c r="C35" s="7">
        <v>0</v>
      </c>
      <c r="D35" s="7">
        <v>164</v>
      </c>
      <c r="E35" s="7">
        <v>206</v>
      </c>
      <c r="F35" s="7">
        <v>2</v>
      </c>
      <c r="G35" s="7">
        <v>208</v>
      </c>
      <c r="H35" s="8">
        <v>25.609756097560975</v>
      </c>
      <c r="I35" s="8">
        <v>0</v>
      </c>
      <c r="J35" s="9">
        <v>26.829268292682929</v>
      </c>
    </row>
    <row r="36" spans="1:10" x14ac:dyDescent="0.25">
      <c r="A36" s="10" t="s">
        <v>59</v>
      </c>
      <c r="B36" s="3">
        <v>237</v>
      </c>
      <c r="C36" s="3">
        <v>4</v>
      </c>
      <c r="D36" s="3">
        <v>241</v>
      </c>
      <c r="E36" s="3">
        <v>354</v>
      </c>
      <c r="F36" s="3">
        <v>0</v>
      </c>
      <c r="G36" s="3">
        <v>354</v>
      </c>
      <c r="H36" s="4">
        <v>49.367088607594937</v>
      </c>
      <c r="I36" s="4">
        <v>-100</v>
      </c>
      <c r="J36" s="5">
        <v>46.88796680497925</v>
      </c>
    </row>
    <row r="37" spans="1:10" x14ac:dyDescent="0.25">
      <c r="A37" s="6" t="s">
        <v>29</v>
      </c>
      <c r="B37" s="7">
        <v>1483</v>
      </c>
      <c r="C37" s="7">
        <v>8</v>
      </c>
      <c r="D37" s="7">
        <v>1491</v>
      </c>
      <c r="E37" s="7">
        <v>1084</v>
      </c>
      <c r="F37" s="7">
        <v>8</v>
      </c>
      <c r="G37" s="7">
        <v>1092</v>
      </c>
      <c r="H37" s="8">
        <v>-26.904922454484154</v>
      </c>
      <c r="I37" s="8">
        <v>0</v>
      </c>
      <c r="J37" s="9">
        <v>-26.760563380281688</v>
      </c>
    </row>
    <row r="38" spans="1:10" x14ac:dyDescent="0.25">
      <c r="A38" s="10" t="s">
        <v>30</v>
      </c>
      <c r="B38" s="3">
        <v>125</v>
      </c>
      <c r="C38" s="3">
        <v>1</v>
      </c>
      <c r="D38" s="3">
        <v>126</v>
      </c>
      <c r="E38" s="3">
        <v>212</v>
      </c>
      <c r="F38" s="3">
        <v>6</v>
      </c>
      <c r="G38" s="3">
        <v>218</v>
      </c>
      <c r="H38" s="4">
        <v>69.599999999999994</v>
      </c>
      <c r="I38" s="4">
        <v>500</v>
      </c>
      <c r="J38" s="5">
        <v>73.015873015873012</v>
      </c>
    </row>
    <row r="39" spans="1:10" x14ac:dyDescent="0.25">
      <c r="A39" s="6" t="s">
        <v>37</v>
      </c>
      <c r="B39" s="7">
        <v>826</v>
      </c>
      <c r="C39" s="7">
        <v>4</v>
      </c>
      <c r="D39" s="7">
        <v>830</v>
      </c>
      <c r="E39" s="7">
        <v>1448</v>
      </c>
      <c r="F39" s="7">
        <v>5</v>
      </c>
      <c r="G39" s="7">
        <v>1453</v>
      </c>
      <c r="H39" s="8">
        <v>75.302663438256658</v>
      </c>
      <c r="I39" s="8">
        <v>25</v>
      </c>
      <c r="J39" s="9">
        <v>75.060240963855421</v>
      </c>
    </row>
    <row r="40" spans="1:10" x14ac:dyDescent="0.25">
      <c r="A40" s="10" t="s">
        <v>31</v>
      </c>
      <c r="B40" s="3">
        <v>352</v>
      </c>
      <c r="C40" s="3">
        <v>0</v>
      </c>
      <c r="D40" s="3">
        <v>352</v>
      </c>
      <c r="E40" s="3">
        <v>351</v>
      </c>
      <c r="F40" s="3">
        <v>1</v>
      </c>
      <c r="G40" s="3">
        <v>352</v>
      </c>
      <c r="H40" s="36">
        <v>-0.28409090909090912</v>
      </c>
      <c r="I40" s="4">
        <v>0</v>
      </c>
      <c r="J40" s="5">
        <v>0</v>
      </c>
    </row>
    <row r="41" spans="1:10" x14ac:dyDescent="0.25">
      <c r="A41" s="6" t="s">
        <v>32</v>
      </c>
      <c r="B41" s="7">
        <v>67</v>
      </c>
      <c r="C41" s="7">
        <v>3</v>
      </c>
      <c r="D41" s="7">
        <v>70</v>
      </c>
      <c r="E41" s="7">
        <v>60</v>
      </c>
      <c r="F41" s="7">
        <v>4</v>
      </c>
      <c r="G41" s="7">
        <v>64</v>
      </c>
      <c r="H41" s="8">
        <v>-10.44776119402985</v>
      </c>
      <c r="I41" s="8">
        <v>33.333333333333329</v>
      </c>
      <c r="J41" s="9">
        <v>-8.5714285714285712</v>
      </c>
    </row>
    <row r="42" spans="1:10" x14ac:dyDescent="0.25">
      <c r="A42" s="10" t="s">
        <v>33</v>
      </c>
      <c r="B42" s="3">
        <v>1064</v>
      </c>
      <c r="C42" s="3">
        <v>287</v>
      </c>
      <c r="D42" s="3">
        <v>1351</v>
      </c>
      <c r="E42" s="3">
        <v>1125</v>
      </c>
      <c r="F42" s="3">
        <v>282</v>
      </c>
      <c r="G42" s="3">
        <v>1407</v>
      </c>
      <c r="H42" s="4">
        <v>5.7330827067669166</v>
      </c>
      <c r="I42" s="4">
        <v>-1.7421602787456445</v>
      </c>
      <c r="J42" s="5">
        <v>4.1450777202072544</v>
      </c>
    </row>
    <row r="43" spans="1:10" x14ac:dyDescent="0.25">
      <c r="A43" s="6" t="s">
        <v>34</v>
      </c>
      <c r="B43" s="7">
        <v>15</v>
      </c>
      <c r="C43" s="7">
        <v>1</v>
      </c>
      <c r="D43" s="7">
        <v>16</v>
      </c>
      <c r="E43" s="7">
        <v>18</v>
      </c>
      <c r="F43" s="7">
        <v>7</v>
      </c>
      <c r="G43" s="7">
        <v>25</v>
      </c>
      <c r="H43" s="8">
        <v>20</v>
      </c>
      <c r="I43" s="8">
        <v>600</v>
      </c>
      <c r="J43" s="9">
        <v>56.25</v>
      </c>
    </row>
    <row r="44" spans="1:10" x14ac:dyDescent="0.25">
      <c r="A44" s="10" t="s">
        <v>35</v>
      </c>
      <c r="B44" s="3">
        <v>468</v>
      </c>
      <c r="C44" s="3">
        <v>116</v>
      </c>
      <c r="D44" s="3">
        <v>584</v>
      </c>
      <c r="E44" s="3">
        <v>456</v>
      </c>
      <c r="F44" s="3">
        <v>153</v>
      </c>
      <c r="G44" s="3">
        <v>609</v>
      </c>
      <c r="H44" s="4">
        <v>-2.5641025641025639</v>
      </c>
      <c r="I44" s="4">
        <v>31.896551724137932</v>
      </c>
      <c r="J44" s="5">
        <v>4.2808219178082192</v>
      </c>
    </row>
    <row r="45" spans="1:10" x14ac:dyDescent="0.25">
      <c r="A45" s="6" t="s">
        <v>36</v>
      </c>
      <c r="B45" s="7">
        <v>438</v>
      </c>
      <c r="C45" s="7">
        <v>7</v>
      </c>
      <c r="D45" s="7">
        <v>445</v>
      </c>
      <c r="E45" s="7">
        <v>485</v>
      </c>
      <c r="F45" s="7">
        <v>20</v>
      </c>
      <c r="G45" s="7">
        <v>505</v>
      </c>
      <c r="H45" s="8">
        <v>10.730593607305936</v>
      </c>
      <c r="I45" s="8">
        <v>185.71428571428572</v>
      </c>
      <c r="J45" s="9">
        <v>13.48314606741573</v>
      </c>
    </row>
    <row r="46" spans="1:10" x14ac:dyDescent="0.25">
      <c r="A46" s="10" t="s">
        <v>64</v>
      </c>
      <c r="B46" s="3">
        <v>401</v>
      </c>
      <c r="C46" s="3">
        <v>5</v>
      </c>
      <c r="D46" s="3">
        <v>406</v>
      </c>
      <c r="E46" s="3">
        <v>394</v>
      </c>
      <c r="F46" s="3">
        <v>12</v>
      </c>
      <c r="G46" s="3">
        <v>406</v>
      </c>
      <c r="H46" s="4">
        <v>-1.7456359102244388</v>
      </c>
      <c r="I46" s="4">
        <v>140</v>
      </c>
      <c r="J46" s="5">
        <v>0</v>
      </c>
    </row>
    <row r="47" spans="1:10" x14ac:dyDescent="0.25">
      <c r="A47" s="6" t="s">
        <v>65</v>
      </c>
      <c r="B47" s="7">
        <v>236</v>
      </c>
      <c r="C47" s="7">
        <v>2</v>
      </c>
      <c r="D47" s="7">
        <v>238</v>
      </c>
      <c r="E47" s="7">
        <v>249</v>
      </c>
      <c r="F47" s="7">
        <v>5</v>
      </c>
      <c r="G47" s="7">
        <v>254</v>
      </c>
      <c r="H47" s="8">
        <v>5.508474576271186</v>
      </c>
      <c r="I47" s="8">
        <v>150</v>
      </c>
      <c r="J47" s="9">
        <v>6.7226890756302522</v>
      </c>
    </row>
    <row r="48" spans="1:10" x14ac:dyDescent="0.25">
      <c r="A48" s="10" t="s">
        <v>38</v>
      </c>
      <c r="B48" s="3">
        <v>569</v>
      </c>
      <c r="C48" s="3">
        <v>13</v>
      </c>
      <c r="D48" s="3">
        <v>582</v>
      </c>
      <c r="E48" s="3">
        <v>621</v>
      </c>
      <c r="F48" s="3">
        <v>26</v>
      </c>
      <c r="G48" s="3">
        <v>647</v>
      </c>
      <c r="H48" s="4">
        <v>9.1388400702987695</v>
      </c>
      <c r="I48" s="4">
        <v>100</v>
      </c>
      <c r="J48" s="5">
        <v>11.168384879725087</v>
      </c>
    </row>
    <row r="49" spans="1:11" x14ac:dyDescent="0.25">
      <c r="A49" s="6" t="s">
        <v>66</v>
      </c>
      <c r="B49" s="7">
        <v>603</v>
      </c>
      <c r="C49" s="7">
        <v>13</v>
      </c>
      <c r="D49" s="7">
        <v>616</v>
      </c>
      <c r="E49" s="7">
        <v>614</v>
      </c>
      <c r="F49" s="7">
        <v>18</v>
      </c>
      <c r="G49" s="7">
        <v>632</v>
      </c>
      <c r="H49" s="8">
        <v>1.8242122719734661</v>
      </c>
      <c r="I49" s="8">
        <v>38.461538461538467</v>
      </c>
      <c r="J49" s="9">
        <v>2.5974025974025974</v>
      </c>
    </row>
    <row r="50" spans="1:11" x14ac:dyDescent="0.25">
      <c r="A50" s="10" t="s">
        <v>39</v>
      </c>
      <c r="B50" s="3">
        <v>965</v>
      </c>
      <c r="C50" s="3">
        <v>113</v>
      </c>
      <c r="D50" s="3">
        <v>1078</v>
      </c>
      <c r="E50" s="3">
        <v>1217</v>
      </c>
      <c r="F50" s="3">
        <v>123</v>
      </c>
      <c r="G50" s="3">
        <v>1340</v>
      </c>
      <c r="H50" s="4">
        <v>26.1139896373057</v>
      </c>
      <c r="I50" s="4">
        <v>8.8495575221238933</v>
      </c>
      <c r="J50" s="5">
        <v>24.304267161410017</v>
      </c>
    </row>
    <row r="51" spans="1:11" x14ac:dyDescent="0.25">
      <c r="A51" s="6" t="s">
        <v>40</v>
      </c>
      <c r="B51" s="7">
        <v>32</v>
      </c>
      <c r="C51" s="7">
        <v>0</v>
      </c>
      <c r="D51" s="7">
        <v>32</v>
      </c>
      <c r="E51" s="7">
        <v>50</v>
      </c>
      <c r="F51" s="7">
        <v>0</v>
      </c>
      <c r="G51" s="7">
        <v>50</v>
      </c>
      <c r="H51" s="8">
        <v>56.25</v>
      </c>
      <c r="I51" s="8">
        <v>0</v>
      </c>
      <c r="J51" s="9">
        <v>56.25</v>
      </c>
    </row>
    <row r="52" spans="1:11" x14ac:dyDescent="0.25">
      <c r="A52" s="10" t="s">
        <v>41</v>
      </c>
      <c r="B52" s="3">
        <v>70</v>
      </c>
      <c r="C52" s="3">
        <v>0</v>
      </c>
      <c r="D52" s="3">
        <v>70</v>
      </c>
      <c r="E52" s="3">
        <v>96</v>
      </c>
      <c r="F52" s="3">
        <v>0</v>
      </c>
      <c r="G52" s="3">
        <v>96</v>
      </c>
      <c r="H52" s="4">
        <v>37.142857142857146</v>
      </c>
      <c r="I52" s="4">
        <v>0</v>
      </c>
      <c r="J52" s="5">
        <v>37.142857142857146</v>
      </c>
    </row>
    <row r="53" spans="1:11" x14ac:dyDescent="0.25">
      <c r="A53" s="6" t="s">
        <v>42</v>
      </c>
      <c r="B53" s="7">
        <v>242</v>
      </c>
      <c r="C53" s="7">
        <v>9</v>
      </c>
      <c r="D53" s="7">
        <v>251</v>
      </c>
      <c r="E53" s="7">
        <v>365</v>
      </c>
      <c r="F53" s="7">
        <v>13</v>
      </c>
      <c r="G53" s="7">
        <v>378</v>
      </c>
      <c r="H53" s="8">
        <v>50.826446280991732</v>
      </c>
      <c r="I53" s="8">
        <v>44.444444444444443</v>
      </c>
      <c r="J53" s="9">
        <v>50.597609561752989</v>
      </c>
    </row>
    <row r="54" spans="1:11" x14ac:dyDescent="0.25">
      <c r="A54" s="10" t="s">
        <v>74</v>
      </c>
      <c r="B54" s="3">
        <v>537</v>
      </c>
      <c r="C54" s="3">
        <v>16</v>
      </c>
      <c r="D54" s="3">
        <v>553</v>
      </c>
      <c r="E54" s="3">
        <v>902</v>
      </c>
      <c r="F54" s="3">
        <v>45</v>
      </c>
      <c r="G54" s="3">
        <v>947</v>
      </c>
      <c r="H54" s="4">
        <v>67.970204841713226</v>
      </c>
      <c r="I54" s="4">
        <v>181.25</v>
      </c>
      <c r="J54" s="5">
        <v>71.247739602169986</v>
      </c>
    </row>
    <row r="55" spans="1:11" x14ac:dyDescent="0.25">
      <c r="A55" s="6" t="s">
        <v>43</v>
      </c>
      <c r="B55" s="7">
        <v>372</v>
      </c>
      <c r="C55" s="7">
        <v>0</v>
      </c>
      <c r="D55" s="7">
        <v>372</v>
      </c>
      <c r="E55" s="7">
        <v>712</v>
      </c>
      <c r="F55" s="7">
        <v>0</v>
      </c>
      <c r="G55" s="7">
        <v>712</v>
      </c>
      <c r="H55" s="8">
        <v>91.397849462365585</v>
      </c>
      <c r="I55" s="8">
        <v>0</v>
      </c>
      <c r="J55" s="9">
        <v>91.397849462365585</v>
      </c>
    </row>
    <row r="56" spans="1:11" x14ac:dyDescent="0.25">
      <c r="A56" s="10" t="s">
        <v>61</v>
      </c>
      <c r="B56" s="3">
        <v>1670</v>
      </c>
      <c r="C56" s="3">
        <v>57</v>
      </c>
      <c r="D56" s="3">
        <v>1727</v>
      </c>
      <c r="E56" s="3">
        <v>2352</v>
      </c>
      <c r="F56" s="3">
        <v>24</v>
      </c>
      <c r="G56" s="3">
        <v>2376</v>
      </c>
      <c r="H56" s="4">
        <v>40.838323353293418</v>
      </c>
      <c r="I56" s="4">
        <v>-57.894736842105267</v>
      </c>
      <c r="J56" s="5">
        <v>37.579617834394909</v>
      </c>
    </row>
    <row r="57" spans="1:11" x14ac:dyDescent="0.25">
      <c r="A57" s="6" t="s">
        <v>44</v>
      </c>
      <c r="B57" s="7">
        <v>87</v>
      </c>
      <c r="C57" s="7">
        <v>3</v>
      </c>
      <c r="D57" s="7">
        <v>90</v>
      </c>
      <c r="E57" s="7">
        <v>126</v>
      </c>
      <c r="F57" s="7">
        <v>10</v>
      </c>
      <c r="G57" s="7">
        <v>136</v>
      </c>
      <c r="H57" s="8">
        <v>44.827586206896555</v>
      </c>
      <c r="I57" s="8">
        <v>233.33333333333334</v>
      </c>
      <c r="J57" s="9">
        <v>51.111111111111107</v>
      </c>
    </row>
    <row r="58" spans="1:11" x14ac:dyDescent="0.25">
      <c r="A58" s="10" t="s">
        <v>45</v>
      </c>
      <c r="B58" s="3">
        <v>280</v>
      </c>
      <c r="C58" s="3">
        <v>2</v>
      </c>
      <c r="D58" s="3">
        <v>282</v>
      </c>
      <c r="E58" s="3">
        <v>1600</v>
      </c>
      <c r="F58" s="3">
        <v>0</v>
      </c>
      <c r="G58" s="3">
        <v>1600</v>
      </c>
      <c r="H58" s="4">
        <v>471.42857142857144</v>
      </c>
      <c r="I58" s="4">
        <v>-100</v>
      </c>
      <c r="J58" s="5">
        <v>467.3758865248227</v>
      </c>
    </row>
    <row r="59" spans="1:11" x14ac:dyDescent="0.25">
      <c r="A59" s="6" t="s">
        <v>46</v>
      </c>
      <c r="B59" s="7">
        <v>1215</v>
      </c>
      <c r="C59" s="7">
        <v>12</v>
      </c>
      <c r="D59" s="7">
        <v>1227</v>
      </c>
      <c r="E59" s="7">
        <v>1633</v>
      </c>
      <c r="F59" s="7">
        <v>11</v>
      </c>
      <c r="G59" s="7">
        <v>1644</v>
      </c>
      <c r="H59" s="8">
        <v>34.403292181069958</v>
      </c>
      <c r="I59" s="8">
        <v>-8.3333333333333321</v>
      </c>
      <c r="J59" s="9">
        <v>33.985330073349637</v>
      </c>
    </row>
    <row r="60" spans="1:11" x14ac:dyDescent="0.25">
      <c r="A60" s="10" t="s">
        <v>72</v>
      </c>
      <c r="B60" s="3">
        <v>360</v>
      </c>
      <c r="C60" s="3">
        <v>14</v>
      </c>
      <c r="D60" s="3">
        <v>374</v>
      </c>
      <c r="E60" s="3">
        <v>643</v>
      </c>
      <c r="F60" s="3">
        <v>27</v>
      </c>
      <c r="G60" s="3">
        <v>670</v>
      </c>
      <c r="H60" s="4">
        <v>78.611111111111114</v>
      </c>
      <c r="I60" s="4">
        <v>92.857142857142861</v>
      </c>
      <c r="J60" s="5">
        <v>79.144385026737979</v>
      </c>
    </row>
    <row r="61" spans="1:11" x14ac:dyDescent="0.25">
      <c r="A61" s="6" t="s">
        <v>73</v>
      </c>
      <c r="B61" s="7">
        <v>36</v>
      </c>
      <c r="C61" s="7">
        <v>34</v>
      </c>
      <c r="D61" s="7">
        <v>70</v>
      </c>
      <c r="E61" s="7">
        <v>77</v>
      </c>
      <c r="F61" s="7">
        <v>31</v>
      </c>
      <c r="G61" s="7">
        <v>108</v>
      </c>
      <c r="H61" s="8">
        <v>113.88888888888889</v>
      </c>
      <c r="I61" s="8">
        <v>-8.8235294117647065</v>
      </c>
      <c r="J61" s="9">
        <v>54.285714285714285</v>
      </c>
    </row>
    <row r="62" spans="1:11" x14ac:dyDescent="0.25">
      <c r="A62" s="11" t="s">
        <v>47</v>
      </c>
      <c r="B62" s="12">
        <v>40113</v>
      </c>
      <c r="C62" s="12">
        <v>10635</v>
      </c>
      <c r="D62" s="12">
        <v>50748</v>
      </c>
      <c r="E62" s="12">
        <v>47686</v>
      </c>
      <c r="F62" s="12">
        <v>10854</v>
      </c>
      <c r="G62" s="12">
        <v>58540</v>
      </c>
      <c r="H62" s="13">
        <v>18.879166355046991</v>
      </c>
      <c r="I62" s="13">
        <v>2.0592383638928071</v>
      </c>
      <c r="J62" s="30">
        <v>15.354299676834554</v>
      </c>
      <c r="K62" s="32"/>
    </row>
    <row r="63" spans="1:11" x14ac:dyDescent="0.25">
      <c r="A63" s="14" t="s">
        <v>48</v>
      </c>
      <c r="B63" s="15">
        <v>61949</v>
      </c>
      <c r="C63" s="15">
        <v>53347</v>
      </c>
      <c r="D63" s="15">
        <v>115296</v>
      </c>
      <c r="E63" s="15">
        <v>72517</v>
      </c>
      <c r="F63" s="15">
        <v>58293</v>
      </c>
      <c r="G63" s="15">
        <v>130810</v>
      </c>
      <c r="H63" s="16">
        <v>17.059193853008122</v>
      </c>
      <c r="I63" s="16">
        <v>9.2713742103585961</v>
      </c>
      <c r="J63" s="17">
        <v>13.455800721620873</v>
      </c>
    </row>
    <row r="64" spans="1:11" x14ac:dyDescent="0.25">
      <c r="A64" s="46" t="s">
        <v>49</v>
      </c>
      <c r="B64" s="18"/>
      <c r="C64" s="18"/>
      <c r="D64" s="43">
        <v>40530</v>
      </c>
      <c r="E64" s="18"/>
      <c r="F64" s="18"/>
      <c r="G64" s="43">
        <v>44543</v>
      </c>
      <c r="H64" s="47"/>
      <c r="I64" s="47"/>
      <c r="J64" s="48">
        <v>9.9013076733283985</v>
      </c>
    </row>
    <row r="65" spans="1:10" x14ac:dyDescent="0.25">
      <c r="A65" s="14" t="s">
        <v>50</v>
      </c>
      <c r="B65" s="15"/>
      <c r="C65" s="15"/>
      <c r="D65" s="15">
        <v>155826</v>
      </c>
      <c r="E65" s="15"/>
      <c r="F65" s="15"/>
      <c r="G65" s="15">
        <v>175353</v>
      </c>
      <c r="H65" s="44"/>
      <c r="I65" s="44"/>
      <c r="J65" s="45">
        <v>12.531284894690231</v>
      </c>
    </row>
    <row r="66" spans="1:10" x14ac:dyDescent="0.25">
      <c r="A66" s="58"/>
      <c r="B66" s="59"/>
      <c r="C66" s="59"/>
      <c r="D66" s="59"/>
      <c r="E66" s="59"/>
      <c r="F66" s="59"/>
      <c r="G66" s="59"/>
      <c r="H66" s="59"/>
      <c r="I66" s="59"/>
      <c r="J66" s="60"/>
    </row>
    <row r="67" spans="1:10" ht="15.75" thickBot="1" x14ac:dyDescent="0.3">
      <c r="A67" s="61"/>
      <c r="B67" s="62"/>
      <c r="C67" s="62"/>
      <c r="D67" s="62"/>
      <c r="E67" s="62"/>
      <c r="F67" s="62"/>
      <c r="G67" s="62"/>
      <c r="H67" s="62"/>
      <c r="I67" s="62"/>
      <c r="J67" s="63"/>
    </row>
    <row r="68" spans="1:10" ht="48.75" customHeight="1" x14ac:dyDescent="0.25">
      <c r="A68" s="64" t="s">
        <v>77</v>
      </c>
      <c r="B68" s="64"/>
      <c r="C68" s="64"/>
      <c r="D68" s="64"/>
      <c r="E68" s="64"/>
      <c r="F68" s="64"/>
      <c r="G68" s="64"/>
      <c r="H68" s="64"/>
      <c r="I68" s="64"/>
      <c r="J68" s="64"/>
    </row>
    <row r="69" spans="1:10" x14ac:dyDescent="0.25">
      <c r="A69" s="35" t="s">
        <v>62</v>
      </c>
    </row>
    <row r="70" spans="1:10" x14ac:dyDescent="0.25">
      <c r="H70" s="34"/>
      <c r="I70" s="34"/>
      <c r="J70" s="34"/>
    </row>
    <row r="71" spans="1:10" x14ac:dyDescent="0.25">
      <c r="H71" s="34"/>
      <c r="I71" s="34"/>
      <c r="J71" s="34"/>
    </row>
    <row r="72" spans="1:10" x14ac:dyDescent="0.25">
      <c r="H72" s="34"/>
      <c r="I72" s="34"/>
      <c r="J72" s="34"/>
    </row>
    <row r="73" spans="1:10" x14ac:dyDescent="0.25">
      <c r="H73" s="34"/>
      <c r="I73" s="34"/>
      <c r="J73" s="34"/>
    </row>
  </sheetData>
  <mergeCells count="8">
    <mergeCell ref="A66:J66"/>
    <mergeCell ref="A67:J67"/>
    <mergeCell ref="A68:J68"/>
    <mergeCell ref="A1:J1"/>
    <mergeCell ref="A2:A3"/>
    <mergeCell ref="B2:D2"/>
    <mergeCell ref="E2:G2"/>
    <mergeCell ref="H2:J2"/>
  </mergeCells>
  <conditionalFormatting sqref="E4:F5">
    <cfRule type="cellIs" dxfId="92" priority="85" operator="equal">
      <formula>0</formula>
    </cfRule>
  </conditionalFormatting>
  <conditionalFormatting sqref="D4:D5">
    <cfRule type="cellIs" dxfId="91" priority="66" operator="equal">
      <formula>0</formula>
    </cfRule>
  </conditionalFormatting>
  <conditionalFormatting sqref="G4:G5">
    <cfRule type="cellIs" dxfId="90" priority="58" operator="equal">
      <formula>0</formula>
    </cfRule>
  </conditionalFormatting>
  <conditionalFormatting sqref="H8:J46">
    <cfRule type="cellIs" dxfId="89" priority="48" operator="equal">
      <formula>0</formula>
    </cfRule>
  </conditionalFormatting>
  <conditionalFormatting sqref="H4:J5">
    <cfRule type="cellIs" dxfId="88" priority="50" operator="equal">
      <formula>0</formula>
    </cfRule>
  </conditionalFormatting>
  <conditionalFormatting sqref="H6:J7">
    <cfRule type="cellIs" dxfId="87" priority="49" operator="equal">
      <formula>0</formula>
    </cfRule>
  </conditionalFormatting>
  <conditionalFormatting sqref="H47:J47">
    <cfRule type="cellIs" dxfId="86" priority="44" operator="equal">
      <formula>0</formula>
    </cfRule>
  </conditionalFormatting>
  <conditionalFormatting sqref="H46:J60">
    <cfRule type="cellIs" dxfId="85" priority="43" operator="equal">
      <formula>0</formula>
    </cfRule>
  </conditionalFormatting>
  <conditionalFormatting sqref="H60:J60">
    <cfRule type="cellIs" dxfId="84" priority="41" operator="equal">
      <formula>0</formula>
    </cfRule>
  </conditionalFormatting>
  <conditionalFormatting sqref="B4:C5">
    <cfRule type="cellIs" dxfId="83" priority="20" operator="equal">
      <formula>0</formula>
    </cfRule>
  </conditionalFormatting>
  <conditionalFormatting sqref="H46:J46">
    <cfRule type="cellIs" dxfId="82" priority="29" operator="equal">
      <formula>0</formula>
    </cfRule>
  </conditionalFormatting>
  <conditionalFormatting sqref="H59:J59">
    <cfRule type="cellIs" dxfId="81" priority="27" operator="equal">
      <formula>0</formula>
    </cfRule>
  </conditionalFormatting>
  <conditionalFormatting sqref="H60:J60">
    <cfRule type="cellIs" dxfId="80" priority="25" operator="equal">
      <formula>0</formula>
    </cfRule>
  </conditionalFormatting>
  <conditionalFormatting sqref="H61:J61">
    <cfRule type="cellIs" dxfId="79" priority="23" operator="equal">
      <formula>0</formula>
    </cfRule>
  </conditionalFormatting>
  <conditionalFormatting sqref="H61:J61">
    <cfRule type="cellIs" dxfId="78" priority="21" operator="equal">
      <formula>0</formula>
    </cfRule>
  </conditionalFormatting>
  <conditionalFormatting sqref="E6:F61">
    <cfRule type="cellIs" dxfId="77" priority="4" operator="equal">
      <formula>0</formula>
    </cfRule>
  </conditionalFormatting>
  <conditionalFormatting sqref="D6:D61">
    <cfRule type="cellIs" dxfId="76" priority="3" operator="equal">
      <formula>0</formula>
    </cfRule>
  </conditionalFormatting>
  <conditionalFormatting sqref="G6:G61">
    <cfRule type="cellIs" dxfId="75" priority="2" operator="equal">
      <formula>0</formula>
    </cfRule>
  </conditionalFormatting>
  <conditionalFormatting sqref="B6:C61">
    <cfRule type="cellIs" dxfId="74"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9"/>
  <sheetViews>
    <sheetView topLeftCell="B1" zoomScale="75" zoomScaleNormal="75" workbookViewId="0">
      <selection activeCell="L62" sqref="L62"/>
    </sheetView>
  </sheetViews>
  <sheetFormatPr defaultRowHeight="15" x14ac:dyDescent="0.25"/>
  <cols>
    <col min="1" max="1" width="41.140625" bestFit="1" customWidth="1"/>
    <col min="2" max="2" width="14.28515625" customWidth="1"/>
    <col min="3" max="4" width="15.7109375" bestFit="1" customWidth="1"/>
    <col min="5" max="5" width="14.28515625" bestFit="1" customWidth="1"/>
    <col min="6" max="7" width="15.7109375" bestFit="1" customWidth="1"/>
    <col min="8" max="10" width="14.28515625" customWidth="1"/>
  </cols>
  <sheetData>
    <row r="1" spans="1:10" ht="25.5" customHeight="1" x14ac:dyDescent="0.25">
      <c r="A1" s="65" t="s">
        <v>51</v>
      </c>
      <c r="B1" s="66"/>
      <c r="C1" s="66"/>
      <c r="D1" s="66"/>
      <c r="E1" s="66"/>
      <c r="F1" s="66"/>
      <c r="G1" s="66"/>
      <c r="H1" s="66"/>
      <c r="I1" s="66"/>
      <c r="J1" s="67"/>
    </row>
    <row r="2" spans="1:10" ht="52.5" customHeight="1" x14ac:dyDescent="0.25">
      <c r="A2" s="74" t="s">
        <v>1</v>
      </c>
      <c r="B2" s="70" t="s">
        <v>80</v>
      </c>
      <c r="C2" s="70"/>
      <c r="D2" s="70"/>
      <c r="E2" s="71" t="s">
        <v>79</v>
      </c>
      <c r="F2" s="71"/>
      <c r="G2" s="71"/>
      <c r="H2" s="72" t="s">
        <v>78</v>
      </c>
      <c r="I2" s="72"/>
      <c r="J2" s="73"/>
    </row>
    <row r="3" spans="1:10" x14ac:dyDescent="0.25">
      <c r="A3" s="75"/>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67</v>
      </c>
      <c r="B5" s="7">
        <v>1248691</v>
      </c>
      <c r="C5" s="7">
        <v>4774038</v>
      </c>
      <c r="D5" s="7">
        <v>6022729</v>
      </c>
      <c r="E5" s="7">
        <v>1233651</v>
      </c>
      <c r="F5" s="7">
        <v>5200919</v>
      </c>
      <c r="G5" s="7">
        <v>6434570</v>
      </c>
      <c r="H5" s="53">
        <v>-1.2044613118858067</v>
      </c>
      <c r="I5" s="8">
        <v>8.9417176821801583</v>
      </c>
      <c r="J5" s="9">
        <v>6.838112755862003</v>
      </c>
    </row>
    <row r="6" spans="1:10" x14ac:dyDescent="0.25">
      <c r="A6" s="10" t="s">
        <v>68</v>
      </c>
      <c r="B6" s="3">
        <v>1449567</v>
      </c>
      <c r="C6" s="3">
        <v>1708643</v>
      </c>
      <c r="D6" s="3">
        <v>3158210</v>
      </c>
      <c r="E6" s="3">
        <v>1579308</v>
      </c>
      <c r="F6" s="3">
        <v>2088194</v>
      </c>
      <c r="G6" s="3">
        <v>3667502</v>
      </c>
      <c r="H6" s="4">
        <v>8.9503279255115498</v>
      </c>
      <c r="I6" s="4">
        <v>22.213592892137211</v>
      </c>
      <c r="J6" s="5">
        <v>16.125970090652615</v>
      </c>
    </row>
    <row r="7" spans="1:10" x14ac:dyDescent="0.25">
      <c r="A7" s="6" t="s">
        <v>6</v>
      </c>
      <c r="B7" s="7">
        <v>747362</v>
      </c>
      <c r="C7" s="7">
        <v>233782</v>
      </c>
      <c r="D7" s="7">
        <v>981144</v>
      </c>
      <c r="E7" s="7">
        <v>828354</v>
      </c>
      <c r="F7" s="7">
        <v>262752</v>
      </c>
      <c r="G7" s="7">
        <v>1091106</v>
      </c>
      <c r="H7" s="8">
        <v>10.837050853535503</v>
      </c>
      <c r="I7" s="8">
        <v>12.391886458324421</v>
      </c>
      <c r="J7" s="9">
        <v>11.207529170030087</v>
      </c>
    </row>
    <row r="8" spans="1:10" x14ac:dyDescent="0.25">
      <c r="A8" s="10" t="s">
        <v>7</v>
      </c>
      <c r="B8" s="3">
        <v>545095</v>
      </c>
      <c r="C8" s="3">
        <v>192446</v>
      </c>
      <c r="D8" s="3">
        <v>737541</v>
      </c>
      <c r="E8" s="3">
        <v>586069</v>
      </c>
      <c r="F8" s="3">
        <v>254076</v>
      </c>
      <c r="G8" s="3">
        <v>840145</v>
      </c>
      <c r="H8" s="4">
        <v>7.5168548601619891</v>
      </c>
      <c r="I8" s="4">
        <v>32.024567930744205</v>
      </c>
      <c r="J8" s="5">
        <v>13.911633387160849</v>
      </c>
    </row>
    <row r="9" spans="1:10" x14ac:dyDescent="0.25">
      <c r="A9" s="6" t="s">
        <v>8</v>
      </c>
      <c r="B9" s="7">
        <v>467816</v>
      </c>
      <c r="C9" s="7">
        <v>509957</v>
      </c>
      <c r="D9" s="7">
        <v>977773</v>
      </c>
      <c r="E9" s="7">
        <v>491309</v>
      </c>
      <c r="F9" s="7">
        <v>529653</v>
      </c>
      <c r="G9" s="7">
        <v>1020962</v>
      </c>
      <c r="H9" s="8">
        <v>5.0218461959402845</v>
      </c>
      <c r="I9" s="53">
        <v>3.862286428071386</v>
      </c>
      <c r="J9" s="9">
        <v>4.4170784016330993</v>
      </c>
    </row>
    <row r="10" spans="1:10" x14ac:dyDescent="0.25">
      <c r="A10" s="10" t="s">
        <v>69</v>
      </c>
      <c r="B10" s="3">
        <v>31066</v>
      </c>
      <c r="C10" s="3">
        <v>10747</v>
      </c>
      <c r="D10" s="3">
        <v>41813</v>
      </c>
      <c r="E10" s="3">
        <v>33460</v>
      </c>
      <c r="F10" s="3">
        <v>9402</v>
      </c>
      <c r="G10" s="3">
        <v>42862</v>
      </c>
      <c r="H10" s="4">
        <v>7.706173952230734</v>
      </c>
      <c r="I10" s="4">
        <v>-12.515120498743833</v>
      </c>
      <c r="J10" s="5">
        <v>2.5087891325664269</v>
      </c>
    </row>
    <row r="11" spans="1:10" x14ac:dyDescent="0.25">
      <c r="A11" s="6" t="s">
        <v>9</v>
      </c>
      <c r="B11" s="7">
        <v>69174</v>
      </c>
      <c r="C11" s="7">
        <v>8352</v>
      </c>
      <c r="D11" s="7">
        <v>77526</v>
      </c>
      <c r="E11" s="7">
        <v>73556</v>
      </c>
      <c r="F11" s="7">
        <v>8536</v>
      </c>
      <c r="G11" s="7">
        <v>82092</v>
      </c>
      <c r="H11" s="8">
        <v>6.3347500505970444</v>
      </c>
      <c r="I11" s="8">
        <v>2.2030651340996168</v>
      </c>
      <c r="J11" s="9">
        <v>5.8896370249980654</v>
      </c>
    </row>
    <row r="12" spans="1:10" x14ac:dyDescent="0.25">
      <c r="A12" s="10" t="s">
        <v>10</v>
      </c>
      <c r="B12" s="3">
        <v>88248</v>
      </c>
      <c r="C12" s="3">
        <v>3050</v>
      </c>
      <c r="D12" s="3">
        <v>91298</v>
      </c>
      <c r="E12" s="3">
        <v>100057</v>
      </c>
      <c r="F12" s="3">
        <v>4528</v>
      </c>
      <c r="G12" s="3">
        <v>104585</v>
      </c>
      <c r="H12" s="4">
        <v>13.381606382014324</v>
      </c>
      <c r="I12" s="4">
        <v>48.459016393442624</v>
      </c>
      <c r="J12" s="5">
        <v>14.55344038204561</v>
      </c>
    </row>
    <row r="13" spans="1:10" x14ac:dyDescent="0.25">
      <c r="A13" s="6" t="s">
        <v>11</v>
      </c>
      <c r="B13" s="7">
        <v>350197</v>
      </c>
      <c r="C13" s="7">
        <v>68230</v>
      </c>
      <c r="D13" s="7">
        <v>418427</v>
      </c>
      <c r="E13" s="7">
        <v>0</v>
      </c>
      <c r="F13" s="7">
        <v>0</v>
      </c>
      <c r="G13" s="7">
        <v>0</v>
      </c>
      <c r="H13" s="8">
        <v>-100</v>
      </c>
      <c r="I13" s="8">
        <v>-100</v>
      </c>
      <c r="J13" s="9">
        <v>-100</v>
      </c>
    </row>
    <row r="14" spans="1:10" x14ac:dyDescent="0.25">
      <c r="A14" s="10" t="s">
        <v>76</v>
      </c>
      <c r="B14" s="3">
        <v>0</v>
      </c>
      <c r="C14" s="3">
        <v>0</v>
      </c>
      <c r="D14" s="3">
        <v>0</v>
      </c>
      <c r="E14" s="3">
        <v>363125</v>
      </c>
      <c r="F14" s="3">
        <v>97673</v>
      </c>
      <c r="G14" s="3">
        <v>460798</v>
      </c>
      <c r="H14" s="4">
        <v>0</v>
      </c>
      <c r="I14" s="4">
        <v>0</v>
      </c>
      <c r="J14" s="5">
        <v>0</v>
      </c>
    </row>
    <row r="15" spans="1:10" x14ac:dyDescent="0.25">
      <c r="A15" s="6" t="s">
        <v>12</v>
      </c>
      <c r="B15" s="7">
        <v>204740</v>
      </c>
      <c r="C15" s="7">
        <v>14158</v>
      </c>
      <c r="D15" s="7">
        <v>218898</v>
      </c>
      <c r="E15" s="7">
        <v>221224</v>
      </c>
      <c r="F15" s="7">
        <v>19564</v>
      </c>
      <c r="G15" s="7">
        <v>240788</v>
      </c>
      <c r="H15" s="8">
        <v>8.0511868711536572</v>
      </c>
      <c r="I15" s="8">
        <v>38.183359231529877</v>
      </c>
      <c r="J15" s="9">
        <v>10.000091366755292</v>
      </c>
    </row>
    <row r="16" spans="1:10" x14ac:dyDescent="0.25">
      <c r="A16" s="10" t="s">
        <v>13</v>
      </c>
      <c r="B16" s="3">
        <v>106710</v>
      </c>
      <c r="C16" s="3">
        <v>515</v>
      </c>
      <c r="D16" s="3">
        <v>107225</v>
      </c>
      <c r="E16" s="3">
        <v>115226</v>
      </c>
      <c r="F16" s="3">
        <v>1043</v>
      </c>
      <c r="G16" s="3">
        <v>116269</v>
      </c>
      <c r="H16" s="4">
        <v>7.980507918658045</v>
      </c>
      <c r="I16" s="4">
        <v>102.52427184466019</v>
      </c>
      <c r="J16" s="5">
        <v>8.4346001398927495</v>
      </c>
    </row>
    <row r="17" spans="1:10" x14ac:dyDescent="0.25">
      <c r="A17" s="6" t="s">
        <v>14</v>
      </c>
      <c r="B17" s="7">
        <v>200213</v>
      </c>
      <c r="C17" s="7">
        <v>25382</v>
      </c>
      <c r="D17" s="7">
        <v>225595</v>
      </c>
      <c r="E17" s="7">
        <v>207120</v>
      </c>
      <c r="F17" s="7">
        <v>44642</v>
      </c>
      <c r="G17" s="7">
        <v>251762</v>
      </c>
      <c r="H17" s="8">
        <v>3.4498259353788217</v>
      </c>
      <c r="I17" s="8">
        <v>75.880545268300367</v>
      </c>
      <c r="J17" s="9">
        <v>11.599104590084</v>
      </c>
    </row>
    <row r="18" spans="1:10" x14ac:dyDescent="0.25">
      <c r="A18" s="10" t="s">
        <v>15</v>
      </c>
      <c r="B18" s="3">
        <v>29459</v>
      </c>
      <c r="C18" s="3">
        <v>674</v>
      </c>
      <c r="D18" s="3">
        <v>30133</v>
      </c>
      <c r="E18" s="3">
        <v>33846</v>
      </c>
      <c r="F18" s="3">
        <v>440</v>
      </c>
      <c r="G18" s="3">
        <v>34286</v>
      </c>
      <c r="H18" s="4">
        <v>14.89188363488238</v>
      </c>
      <c r="I18" s="4">
        <v>-34.718100890207715</v>
      </c>
      <c r="J18" s="5">
        <v>13.782232104337439</v>
      </c>
    </row>
    <row r="19" spans="1:10" x14ac:dyDescent="0.25">
      <c r="A19" s="6" t="s">
        <v>16</v>
      </c>
      <c r="B19" s="7">
        <v>26837</v>
      </c>
      <c r="C19" s="7">
        <v>916</v>
      </c>
      <c r="D19" s="7">
        <v>27753</v>
      </c>
      <c r="E19" s="7">
        <v>26846</v>
      </c>
      <c r="F19" s="7">
        <v>0</v>
      </c>
      <c r="G19" s="7">
        <v>26846</v>
      </c>
      <c r="H19" s="8">
        <v>3.3535790140477702E-2</v>
      </c>
      <c r="I19" s="8">
        <v>-100</v>
      </c>
      <c r="J19" s="9">
        <v>-3.2681151587215798</v>
      </c>
    </row>
    <row r="20" spans="1:10" x14ac:dyDescent="0.25">
      <c r="A20" s="10" t="s">
        <v>17</v>
      </c>
      <c r="B20" s="3">
        <v>10829</v>
      </c>
      <c r="C20" s="3">
        <v>1938</v>
      </c>
      <c r="D20" s="3">
        <v>12767</v>
      </c>
      <c r="E20" s="3">
        <v>11246</v>
      </c>
      <c r="F20" s="3">
        <v>3237</v>
      </c>
      <c r="G20" s="3">
        <v>14483</v>
      </c>
      <c r="H20" s="4">
        <v>3.8507710776618338</v>
      </c>
      <c r="I20" s="4">
        <v>67.027863777089777</v>
      </c>
      <c r="J20" s="5">
        <v>13.440902326310017</v>
      </c>
    </row>
    <row r="21" spans="1:10" x14ac:dyDescent="0.25">
      <c r="A21" s="6" t="s">
        <v>70</v>
      </c>
      <c r="B21" s="7">
        <v>0</v>
      </c>
      <c r="C21" s="7">
        <v>0</v>
      </c>
      <c r="D21" s="7">
        <v>0</v>
      </c>
      <c r="E21" s="7">
        <v>0</v>
      </c>
      <c r="F21" s="7">
        <v>0</v>
      </c>
      <c r="G21" s="7">
        <v>0</v>
      </c>
      <c r="H21" s="8">
        <v>0</v>
      </c>
      <c r="I21" s="8">
        <v>0</v>
      </c>
      <c r="J21" s="9">
        <v>0</v>
      </c>
    </row>
    <row r="22" spans="1:10" x14ac:dyDescent="0.25">
      <c r="A22" s="10" t="s">
        <v>18</v>
      </c>
      <c r="B22" s="3">
        <v>8716</v>
      </c>
      <c r="C22" s="3">
        <v>1445</v>
      </c>
      <c r="D22" s="3">
        <v>10161</v>
      </c>
      <c r="E22" s="3">
        <v>9043</v>
      </c>
      <c r="F22" s="3">
        <v>2447</v>
      </c>
      <c r="G22" s="3">
        <v>11490</v>
      </c>
      <c r="H22" s="4">
        <v>3.7517209729233594</v>
      </c>
      <c r="I22" s="4">
        <v>69.34256055363322</v>
      </c>
      <c r="J22" s="5">
        <v>13.079421316799527</v>
      </c>
    </row>
    <row r="23" spans="1:10" x14ac:dyDescent="0.25">
      <c r="A23" s="6" t="s">
        <v>19</v>
      </c>
      <c r="B23" s="7">
        <v>0</v>
      </c>
      <c r="C23" s="7">
        <v>0</v>
      </c>
      <c r="D23" s="7">
        <v>0</v>
      </c>
      <c r="E23" s="7">
        <v>0</v>
      </c>
      <c r="F23" s="7">
        <v>0</v>
      </c>
      <c r="G23" s="7">
        <v>0</v>
      </c>
      <c r="H23" s="8">
        <v>0</v>
      </c>
      <c r="I23" s="8">
        <v>0</v>
      </c>
      <c r="J23" s="9">
        <v>0</v>
      </c>
    </row>
    <row r="24" spans="1:10" x14ac:dyDescent="0.25">
      <c r="A24" s="10" t="s">
        <v>20</v>
      </c>
      <c r="B24" s="3">
        <v>55609</v>
      </c>
      <c r="C24" s="3">
        <v>760</v>
      </c>
      <c r="D24" s="3">
        <v>56369</v>
      </c>
      <c r="E24" s="3">
        <v>53823</v>
      </c>
      <c r="F24" s="3">
        <v>1146</v>
      </c>
      <c r="G24" s="3">
        <v>54969</v>
      </c>
      <c r="H24" s="4">
        <v>-3.2117103346580591</v>
      </c>
      <c r="I24" s="4">
        <v>50.789473684210527</v>
      </c>
      <c r="J24" s="5">
        <v>-2.4836346218666288</v>
      </c>
    </row>
    <row r="25" spans="1:10" x14ac:dyDescent="0.25">
      <c r="A25" s="6" t="s">
        <v>21</v>
      </c>
      <c r="B25" s="7">
        <v>15870</v>
      </c>
      <c r="C25" s="7">
        <v>186</v>
      </c>
      <c r="D25" s="7">
        <v>16056</v>
      </c>
      <c r="E25" s="7">
        <v>17691</v>
      </c>
      <c r="F25" s="7">
        <v>332</v>
      </c>
      <c r="G25" s="7">
        <v>18023</v>
      </c>
      <c r="H25" s="8">
        <v>11.474480151228732</v>
      </c>
      <c r="I25" s="8">
        <v>78.494623655913969</v>
      </c>
      <c r="J25" s="9">
        <v>12.250871948181365</v>
      </c>
    </row>
    <row r="26" spans="1:10" x14ac:dyDescent="0.25">
      <c r="A26" s="10" t="s">
        <v>22</v>
      </c>
      <c r="B26" s="3">
        <v>14315</v>
      </c>
      <c r="C26" s="3">
        <v>4794</v>
      </c>
      <c r="D26" s="3">
        <v>19109</v>
      </c>
      <c r="E26" s="3">
        <v>18689</v>
      </c>
      <c r="F26" s="3">
        <v>5986</v>
      </c>
      <c r="G26" s="3">
        <v>24675</v>
      </c>
      <c r="H26" s="4">
        <v>30.555361508906742</v>
      </c>
      <c r="I26" s="4">
        <v>24.864413850646642</v>
      </c>
      <c r="J26" s="5">
        <v>29.127636192370087</v>
      </c>
    </row>
    <row r="27" spans="1:10" x14ac:dyDescent="0.25">
      <c r="A27" s="6" t="s">
        <v>23</v>
      </c>
      <c r="B27" s="7">
        <v>9364</v>
      </c>
      <c r="C27" s="7">
        <v>0</v>
      </c>
      <c r="D27" s="7">
        <v>9364</v>
      </c>
      <c r="E27" s="7">
        <v>9650</v>
      </c>
      <c r="F27" s="7">
        <v>742</v>
      </c>
      <c r="G27" s="7">
        <v>10392</v>
      </c>
      <c r="H27" s="8">
        <v>3.0542503203759077</v>
      </c>
      <c r="I27" s="8">
        <v>0</v>
      </c>
      <c r="J27" s="9">
        <v>10.978214438274241</v>
      </c>
    </row>
    <row r="28" spans="1:10" x14ac:dyDescent="0.25">
      <c r="A28" s="10" t="s">
        <v>24</v>
      </c>
      <c r="B28" s="3">
        <v>0</v>
      </c>
      <c r="C28" s="3">
        <v>0</v>
      </c>
      <c r="D28" s="3">
        <v>0</v>
      </c>
      <c r="E28" s="3">
        <v>0</v>
      </c>
      <c r="F28" s="3">
        <v>0</v>
      </c>
      <c r="G28" s="3">
        <v>0</v>
      </c>
      <c r="H28" s="4">
        <v>0</v>
      </c>
      <c r="I28" s="4">
        <v>0</v>
      </c>
      <c r="J28" s="5">
        <v>0</v>
      </c>
    </row>
    <row r="29" spans="1:10" x14ac:dyDescent="0.25">
      <c r="A29" s="6" t="s">
        <v>25</v>
      </c>
      <c r="B29" s="7">
        <v>36778</v>
      </c>
      <c r="C29" s="7">
        <v>1446</v>
      </c>
      <c r="D29" s="7">
        <v>38224</v>
      </c>
      <c r="E29" s="7">
        <v>36603</v>
      </c>
      <c r="F29" s="7">
        <v>2358</v>
      </c>
      <c r="G29" s="7">
        <v>38961</v>
      </c>
      <c r="H29" s="8">
        <v>-0.47582794061667305</v>
      </c>
      <c r="I29" s="8">
        <v>63.070539419087133</v>
      </c>
      <c r="J29" s="9">
        <v>1.9281079949769779</v>
      </c>
    </row>
    <row r="30" spans="1:10" x14ac:dyDescent="0.25">
      <c r="A30" s="10" t="s">
        <v>26</v>
      </c>
      <c r="B30" s="3">
        <v>160073</v>
      </c>
      <c r="C30" s="3">
        <v>9729</v>
      </c>
      <c r="D30" s="3">
        <v>169802</v>
      </c>
      <c r="E30" s="3">
        <v>167500</v>
      </c>
      <c r="F30" s="3">
        <v>16443</v>
      </c>
      <c r="G30" s="3">
        <v>183943</v>
      </c>
      <c r="H30" s="4">
        <v>4.6397581103621475</v>
      </c>
      <c r="I30" s="4">
        <v>69.010175763182232</v>
      </c>
      <c r="J30" s="5">
        <v>8.3279348888705673</v>
      </c>
    </row>
    <row r="31" spans="1:10" x14ac:dyDescent="0.25">
      <c r="A31" s="6" t="s">
        <v>27</v>
      </c>
      <c r="B31" s="7">
        <v>69145</v>
      </c>
      <c r="C31" s="7">
        <v>5229</v>
      </c>
      <c r="D31" s="7">
        <v>74374</v>
      </c>
      <c r="E31" s="7">
        <v>78502</v>
      </c>
      <c r="F31" s="7">
        <v>4902</v>
      </c>
      <c r="G31" s="7">
        <v>83404</v>
      </c>
      <c r="H31" s="8">
        <v>13.53243184612047</v>
      </c>
      <c r="I31" s="53">
        <v>-6.2535857716580612</v>
      </c>
      <c r="J31" s="9">
        <v>12.141339715491974</v>
      </c>
    </row>
    <row r="32" spans="1:10" x14ac:dyDescent="0.25">
      <c r="A32" s="10" t="s">
        <v>63</v>
      </c>
      <c r="B32" s="3">
        <v>30178</v>
      </c>
      <c r="C32" s="3">
        <v>180</v>
      </c>
      <c r="D32" s="3">
        <v>30358</v>
      </c>
      <c r="E32" s="3">
        <v>32712</v>
      </c>
      <c r="F32" s="3">
        <v>549</v>
      </c>
      <c r="G32" s="3">
        <v>33261</v>
      </c>
      <c r="H32" s="4">
        <v>8.3968453840546093</v>
      </c>
      <c r="I32" s="4">
        <v>204.99999999999997</v>
      </c>
      <c r="J32" s="5">
        <v>9.5625535279003895</v>
      </c>
    </row>
    <row r="33" spans="1:10" x14ac:dyDescent="0.25">
      <c r="A33" s="6" t="s">
        <v>71</v>
      </c>
      <c r="B33" s="7">
        <v>0</v>
      </c>
      <c r="C33" s="7">
        <v>8437</v>
      </c>
      <c r="D33" s="7">
        <v>8437</v>
      </c>
      <c r="E33" s="7">
        <v>89</v>
      </c>
      <c r="F33" s="7">
        <v>8555</v>
      </c>
      <c r="G33" s="7">
        <v>8644</v>
      </c>
      <c r="H33" s="8">
        <v>0</v>
      </c>
      <c r="I33" s="8">
        <v>1.3986013986013985</v>
      </c>
      <c r="J33" s="9">
        <v>2.4534787246651653</v>
      </c>
    </row>
    <row r="34" spans="1:10" x14ac:dyDescent="0.25">
      <c r="A34" s="10" t="s">
        <v>60</v>
      </c>
      <c r="B34" s="3">
        <v>2134</v>
      </c>
      <c r="C34" s="3">
        <v>0</v>
      </c>
      <c r="D34" s="3">
        <v>2134</v>
      </c>
      <c r="E34" s="3">
        <v>6752</v>
      </c>
      <c r="F34" s="3">
        <v>0</v>
      </c>
      <c r="G34" s="3">
        <v>6752</v>
      </c>
      <c r="H34" s="4">
        <v>216.40112464854732</v>
      </c>
      <c r="I34" s="4">
        <v>0</v>
      </c>
      <c r="J34" s="5">
        <v>216.40112464854732</v>
      </c>
    </row>
    <row r="35" spans="1:10" x14ac:dyDescent="0.25">
      <c r="A35" s="6" t="s">
        <v>28</v>
      </c>
      <c r="B35" s="7">
        <v>7440</v>
      </c>
      <c r="C35" s="7">
        <v>0</v>
      </c>
      <c r="D35" s="7">
        <v>7440</v>
      </c>
      <c r="E35" s="7">
        <v>32392</v>
      </c>
      <c r="F35" s="7">
        <v>0</v>
      </c>
      <c r="G35" s="7">
        <v>32392</v>
      </c>
      <c r="H35" s="8">
        <v>335.3763440860215</v>
      </c>
      <c r="I35" s="8">
        <v>0</v>
      </c>
      <c r="J35" s="9">
        <v>335.3763440860215</v>
      </c>
    </row>
    <row r="36" spans="1:10" x14ac:dyDescent="0.25">
      <c r="A36" s="10" t="s">
        <v>59</v>
      </c>
      <c r="B36" s="3">
        <v>27540</v>
      </c>
      <c r="C36" s="3">
        <v>276</v>
      </c>
      <c r="D36" s="3">
        <v>27816</v>
      </c>
      <c r="E36" s="3">
        <v>28168</v>
      </c>
      <c r="F36" s="3">
        <v>0</v>
      </c>
      <c r="G36" s="3">
        <v>28168</v>
      </c>
      <c r="H36" s="4">
        <v>2.280319535221496</v>
      </c>
      <c r="I36" s="4">
        <v>-100</v>
      </c>
      <c r="J36" s="5">
        <v>1.2654587287891861</v>
      </c>
    </row>
    <row r="37" spans="1:10" x14ac:dyDescent="0.25">
      <c r="A37" s="6" t="s">
        <v>29</v>
      </c>
      <c r="B37" s="7">
        <v>3640</v>
      </c>
      <c r="C37" s="7">
        <v>1098</v>
      </c>
      <c r="D37" s="7">
        <v>4738</v>
      </c>
      <c r="E37" s="7">
        <v>4499</v>
      </c>
      <c r="F37" s="7">
        <v>977</v>
      </c>
      <c r="G37" s="7">
        <v>5476</v>
      </c>
      <c r="H37" s="8">
        <v>23.598901098901099</v>
      </c>
      <c r="I37" s="8">
        <v>-11.020036429872496</v>
      </c>
      <c r="J37" s="9">
        <v>15.576192486281132</v>
      </c>
    </row>
    <row r="38" spans="1:10" x14ac:dyDescent="0.25">
      <c r="A38" s="10" t="s">
        <v>30</v>
      </c>
      <c r="B38" s="3">
        <v>15382</v>
      </c>
      <c r="C38" s="3">
        <v>214</v>
      </c>
      <c r="D38" s="3">
        <v>15596</v>
      </c>
      <c r="E38" s="3">
        <v>21625</v>
      </c>
      <c r="F38" s="3">
        <v>556</v>
      </c>
      <c r="G38" s="3">
        <v>22181</v>
      </c>
      <c r="H38" s="4">
        <v>40.586399687946951</v>
      </c>
      <c r="I38" s="4">
        <v>159.81308411214954</v>
      </c>
      <c r="J38" s="5">
        <v>42.222364708899718</v>
      </c>
    </row>
    <row r="39" spans="1:10" x14ac:dyDescent="0.25">
      <c r="A39" s="6" t="s">
        <v>37</v>
      </c>
      <c r="B39" s="7">
        <v>29529</v>
      </c>
      <c r="C39" s="7">
        <v>526</v>
      </c>
      <c r="D39" s="7">
        <v>30055</v>
      </c>
      <c r="E39" s="7">
        <v>36082</v>
      </c>
      <c r="F39" s="7">
        <v>356</v>
      </c>
      <c r="G39" s="7">
        <v>36438</v>
      </c>
      <c r="H39" s="8">
        <v>22.19174370957364</v>
      </c>
      <c r="I39" s="8">
        <v>-32.319391634980988</v>
      </c>
      <c r="J39" s="9">
        <v>21.237730826817504</v>
      </c>
    </row>
    <row r="40" spans="1:10" x14ac:dyDescent="0.25">
      <c r="A40" s="10" t="s">
        <v>31</v>
      </c>
      <c r="B40" s="3">
        <v>59973</v>
      </c>
      <c r="C40" s="3">
        <v>0</v>
      </c>
      <c r="D40" s="3">
        <v>59973</v>
      </c>
      <c r="E40" s="3">
        <v>53219</v>
      </c>
      <c r="F40" s="3">
        <v>0</v>
      </c>
      <c r="G40" s="3">
        <v>53219</v>
      </c>
      <c r="H40" s="4">
        <v>-11.261734447167893</v>
      </c>
      <c r="I40" s="4">
        <v>0</v>
      </c>
      <c r="J40" s="5">
        <v>-11.261734447167893</v>
      </c>
    </row>
    <row r="41" spans="1:10" x14ac:dyDescent="0.25">
      <c r="A41" s="6" t="s">
        <v>32</v>
      </c>
      <c r="B41" s="7">
        <v>4836</v>
      </c>
      <c r="C41" s="7">
        <v>501</v>
      </c>
      <c r="D41" s="7">
        <v>5337</v>
      </c>
      <c r="E41" s="7">
        <v>4272</v>
      </c>
      <c r="F41" s="7">
        <v>569</v>
      </c>
      <c r="G41" s="7">
        <v>4841</v>
      </c>
      <c r="H41" s="8">
        <v>-11.662531017369728</v>
      </c>
      <c r="I41" s="8">
        <v>13.572854291417165</v>
      </c>
      <c r="J41" s="9">
        <v>-9.293610642683154</v>
      </c>
    </row>
    <row r="42" spans="1:10" x14ac:dyDescent="0.25">
      <c r="A42" s="10" t="s">
        <v>33</v>
      </c>
      <c r="B42" s="3">
        <v>149748</v>
      </c>
      <c r="C42" s="3">
        <v>40936</v>
      </c>
      <c r="D42" s="3">
        <v>190684</v>
      </c>
      <c r="E42" s="3">
        <v>164967</v>
      </c>
      <c r="F42" s="3">
        <v>41384</v>
      </c>
      <c r="G42" s="3">
        <v>206351</v>
      </c>
      <c r="H42" s="4">
        <v>10.163073964259956</v>
      </c>
      <c r="I42" s="4">
        <v>1.094391244870041</v>
      </c>
      <c r="J42" s="5">
        <v>8.21621111367498</v>
      </c>
    </row>
    <row r="43" spans="1:10" x14ac:dyDescent="0.25">
      <c r="A43" s="6" t="s">
        <v>34</v>
      </c>
      <c r="B43" s="7">
        <v>0</v>
      </c>
      <c r="C43" s="7">
        <v>0</v>
      </c>
      <c r="D43" s="7">
        <v>0</v>
      </c>
      <c r="E43" s="7">
        <v>0</v>
      </c>
      <c r="F43" s="7">
        <v>902</v>
      </c>
      <c r="G43" s="7">
        <v>902</v>
      </c>
      <c r="H43" s="8">
        <v>0</v>
      </c>
      <c r="I43" s="8">
        <v>0</v>
      </c>
      <c r="J43" s="9">
        <v>0</v>
      </c>
    </row>
    <row r="44" spans="1:10" x14ac:dyDescent="0.25">
      <c r="A44" s="10" t="s">
        <v>35</v>
      </c>
      <c r="B44" s="3">
        <v>61086</v>
      </c>
      <c r="C44" s="3">
        <v>18116</v>
      </c>
      <c r="D44" s="3">
        <v>79202</v>
      </c>
      <c r="E44" s="3">
        <v>57586</v>
      </c>
      <c r="F44" s="3">
        <v>21794</v>
      </c>
      <c r="G44" s="3">
        <v>79380</v>
      </c>
      <c r="H44" s="4">
        <v>-5.7296270831287037</v>
      </c>
      <c r="I44" s="4">
        <v>20.302495032015898</v>
      </c>
      <c r="J44" s="5">
        <v>0.22474179944950884</v>
      </c>
    </row>
    <row r="45" spans="1:10" x14ac:dyDescent="0.25">
      <c r="A45" s="6" t="s">
        <v>36</v>
      </c>
      <c r="B45" s="7">
        <v>62533</v>
      </c>
      <c r="C45" s="7">
        <v>555</v>
      </c>
      <c r="D45" s="7">
        <v>63088</v>
      </c>
      <c r="E45" s="7">
        <v>68254</v>
      </c>
      <c r="F45" s="7">
        <v>2288</v>
      </c>
      <c r="G45" s="7">
        <v>70542</v>
      </c>
      <c r="H45" s="8">
        <v>9.1487694497305423</v>
      </c>
      <c r="I45" s="8">
        <v>312.25225225225228</v>
      </c>
      <c r="J45" s="9">
        <v>11.815242201369514</v>
      </c>
    </row>
    <row r="46" spans="1:10" x14ac:dyDescent="0.25">
      <c r="A46" s="10" t="s">
        <v>64</v>
      </c>
      <c r="B46" s="3">
        <v>65410</v>
      </c>
      <c r="C46" s="3">
        <v>717</v>
      </c>
      <c r="D46" s="3">
        <v>66127</v>
      </c>
      <c r="E46" s="3">
        <v>65370</v>
      </c>
      <c r="F46" s="3">
        <v>1620</v>
      </c>
      <c r="G46" s="3">
        <v>66990</v>
      </c>
      <c r="H46" s="36">
        <v>-6.1152728940528971E-2</v>
      </c>
      <c r="I46" s="4">
        <v>125.94142259414225</v>
      </c>
      <c r="J46" s="5">
        <v>1.3050644971040573</v>
      </c>
    </row>
    <row r="47" spans="1:10" x14ac:dyDescent="0.25">
      <c r="A47" s="6" t="s">
        <v>65</v>
      </c>
      <c r="B47" s="7">
        <v>39662</v>
      </c>
      <c r="C47" s="7">
        <v>342</v>
      </c>
      <c r="D47" s="7">
        <v>40004</v>
      </c>
      <c r="E47" s="7">
        <v>41505</v>
      </c>
      <c r="F47" s="7">
        <v>870</v>
      </c>
      <c r="G47" s="7">
        <v>42375</v>
      </c>
      <c r="H47" s="8">
        <v>4.6467651656497404</v>
      </c>
      <c r="I47" s="8">
        <v>154.38596491228068</v>
      </c>
      <c r="J47" s="9">
        <v>5.9269073092690725</v>
      </c>
    </row>
    <row r="48" spans="1:10" x14ac:dyDescent="0.25">
      <c r="A48" s="10" t="s">
        <v>38</v>
      </c>
      <c r="B48" s="3">
        <v>83447</v>
      </c>
      <c r="C48" s="3">
        <v>1392</v>
      </c>
      <c r="D48" s="3">
        <v>84839</v>
      </c>
      <c r="E48" s="3">
        <v>89382</v>
      </c>
      <c r="F48" s="3">
        <v>3200</v>
      </c>
      <c r="G48" s="3">
        <v>92582</v>
      </c>
      <c r="H48" s="4">
        <v>7.1122988244035135</v>
      </c>
      <c r="I48" s="4">
        <v>129.88505747126439</v>
      </c>
      <c r="J48" s="5">
        <v>9.1266988059736676</v>
      </c>
    </row>
    <row r="49" spans="1:10" x14ac:dyDescent="0.25">
      <c r="A49" s="6" t="s">
        <v>66</v>
      </c>
      <c r="B49" s="7">
        <v>85341</v>
      </c>
      <c r="C49" s="7">
        <v>503</v>
      </c>
      <c r="D49" s="7">
        <v>85844</v>
      </c>
      <c r="E49" s="7">
        <v>87591</v>
      </c>
      <c r="F49" s="7">
        <v>2177</v>
      </c>
      <c r="G49" s="7">
        <v>89768</v>
      </c>
      <c r="H49" s="8">
        <v>2.6364818785812214</v>
      </c>
      <c r="I49" s="8">
        <v>332.80318091451295</v>
      </c>
      <c r="J49" s="9">
        <v>4.5710824285913985</v>
      </c>
    </row>
    <row r="50" spans="1:10" x14ac:dyDescent="0.25">
      <c r="A50" s="10" t="s">
        <v>39</v>
      </c>
      <c r="B50" s="3">
        <v>108717</v>
      </c>
      <c r="C50" s="3">
        <v>11264</v>
      </c>
      <c r="D50" s="3">
        <v>119981</v>
      </c>
      <c r="E50" s="3">
        <v>111595</v>
      </c>
      <c r="F50" s="3">
        <v>12606</v>
      </c>
      <c r="G50" s="3">
        <v>124201</v>
      </c>
      <c r="H50" s="4">
        <v>2.6472400820478859</v>
      </c>
      <c r="I50" s="4">
        <v>11.9140625</v>
      </c>
      <c r="J50" s="5">
        <v>3.5172235603970625</v>
      </c>
    </row>
    <row r="51" spans="1:10" x14ac:dyDescent="0.25">
      <c r="A51" s="6" t="s">
        <v>40</v>
      </c>
      <c r="B51" s="7">
        <v>2989</v>
      </c>
      <c r="C51" s="7">
        <v>0</v>
      </c>
      <c r="D51" s="7">
        <v>2989</v>
      </c>
      <c r="E51" s="7">
        <v>5890</v>
      </c>
      <c r="F51" s="7">
        <v>0</v>
      </c>
      <c r="G51" s="7">
        <v>5890</v>
      </c>
      <c r="H51" s="8">
        <v>97.055871528939434</v>
      </c>
      <c r="I51" s="8">
        <v>0</v>
      </c>
      <c r="J51" s="9">
        <v>97.055871528939434</v>
      </c>
    </row>
    <row r="52" spans="1:10" x14ac:dyDescent="0.25">
      <c r="A52" s="10" t="s">
        <v>41</v>
      </c>
      <c r="B52" s="3">
        <v>6755</v>
      </c>
      <c r="C52" s="3">
        <v>0</v>
      </c>
      <c r="D52" s="3">
        <v>6755</v>
      </c>
      <c r="E52" s="3">
        <v>8954</v>
      </c>
      <c r="F52" s="3">
        <v>0</v>
      </c>
      <c r="G52" s="3">
        <v>8954</v>
      </c>
      <c r="H52" s="4">
        <v>32.55366395262768</v>
      </c>
      <c r="I52" s="4">
        <v>0</v>
      </c>
      <c r="J52" s="5">
        <v>32.55366395262768</v>
      </c>
    </row>
    <row r="53" spans="1:10" x14ac:dyDescent="0.25">
      <c r="A53" s="6" t="s">
        <v>42</v>
      </c>
      <c r="B53" s="7">
        <v>31193</v>
      </c>
      <c r="C53" s="7">
        <v>1236</v>
      </c>
      <c r="D53" s="7">
        <v>32429</v>
      </c>
      <c r="E53" s="7">
        <v>42168</v>
      </c>
      <c r="F53" s="7">
        <v>1887</v>
      </c>
      <c r="G53" s="7">
        <v>44055</v>
      </c>
      <c r="H53" s="8">
        <v>35.184175936908922</v>
      </c>
      <c r="I53" s="8">
        <v>52.66990291262136</v>
      </c>
      <c r="J53" s="9">
        <v>35.850627524746372</v>
      </c>
    </row>
    <row r="54" spans="1:10" x14ac:dyDescent="0.25">
      <c r="A54" s="10" t="s">
        <v>74</v>
      </c>
      <c r="B54" s="3">
        <v>66907</v>
      </c>
      <c r="C54" s="3">
        <v>2647</v>
      </c>
      <c r="D54" s="3">
        <v>69554</v>
      </c>
      <c r="E54" s="3">
        <v>83236</v>
      </c>
      <c r="F54" s="3">
        <v>6216</v>
      </c>
      <c r="G54" s="3">
        <v>89452</v>
      </c>
      <c r="H54" s="4">
        <v>24.405518107223457</v>
      </c>
      <c r="I54" s="4">
        <v>134.83188515300338</v>
      </c>
      <c r="J54" s="5">
        <v>28.607988038071142</v>
      </c>
    </row>
    <row r="55" spans="1:10" x14ac:dyDescent="0.25">
      <c r="A55" s="6" t="s">
        <v>43</v>
      </c>
      <c r="B55" s="7">
        <v>28919</v>
      </c>
      <c r="C55" s="7">
        <v>0</v>
      </c>
      <c r="D55" s="7">
        <v>28919</v>
      </c>
      <c r="E55" s="7">
        <v>32557</v>
      </c>
      <c r="F55" s="7">
        <v>0</v>
      </c>
      <c r="G55" s="7">
        <v>32557</v>
      </c>
      <c r="H55" s="8">
        <v>12.579964729070852</v>
      </c>
      <c r="I55" s="8">
        <v>0</v>
      </c>
      <c r="J55" s="9">
        <v>12.579964729070852</v>
      </c>
    </row>
    <row r="56" spans="1:10" x14ac:dyDescent="0.25">
      <c r="A56" s="10" t="s">
        <v>61</v>
      </c>
      <c r="B56" s="3">
        <v>2284</v>
      </c>
      <c r="C56" s="3">
        <v>0</v>
      </c>
      <c r="D56" s="3">
        <v>2284</v>
      </c>
      <c r="E56" s="3">
        <v>2288</v>
      </c>
      <c r="F56" s="3">
        <v>0</v>
      </c>
      <c r="G56" s="3">
        <v>2288</v>
      </c>
      <c r="H56" s="36">
        <v>0.17513134851138354</v>
      </c>
      <c r="I56" s="4">
        <v>0</v>
      </c>
      <c r="J56" s="40">
        <v>0.17513134851138354</v>
      </c>
    </row>
    <row r="57" spans="1:10" x14ac:dyDescent="0.25">
      <c r="A57" s="6" t="s">
        <v>44</v>
      </c>
      <c r="B57" s="7">
        <v>12809</v>
      </c>
      <c r="C57" s="7">
        <v>379</v>
      </c>
      <c r="D57" s="7">
        <v>13188</v>
      </c>
      <c r="E57" s="7">
        <v>12305</v>
      </c>
      <c r="F57" s="7">
        <v>1323</v>
      </c>
      <c r="G57" s="7">
        <v>13628</v>
      </c>
      <c r="H57" s="8">
        <v>-3.934733390584745</v>
      </c>
      <c r="I57" s="8">
        <v>249.07651715039577</v>
      </c>
      <c r="J57" s="9">
        <v>3.3363663936912342</v>
      </c>
    </row>
    <row r="58" spans="1:10" x14ac:dyDescent="0.25">
      <c r="A58" s="10" t="s">
        <v>45</v>
      </c>
      <c r="B58" s="3">
        <v>0</v>
      </c>
      <c r="C58" s="3">
        <v>0</v>
      </c>
      <c r="D58" s="3">
        <v>0</v>
      </c>
      <c r="E58" s="3">
        <v>0</v>
      </c>
      <c r="F58" s="3">
        <v>0</v>
      </c>
      <c r="G58" s="3">
        <v>0</v>
      </c>
      <c r="H58" s="4">
        <v>0</v>
      </c>
      <c r="I58" s="4">
        <v>0</v>
      </c>
      <c r="J58" s="5">
        <v>0</v>
      </c>
    </row>
    <row r="59" spans="1:10" x14ac:dyDescent="0.25">
      <c r="A59" s="6" t="s">
        <v>46</v>
      </c>
      <c r="B59" s="7">
        <v>138890</v>
      </c>
      <c r="C59" s="7">
        <v>306</v>
      </c>
      <c r="D59" s="7">
        <v>139196</v>
      </c>
      <c r="E59" s="7">
        <v>145284</v>
      </c>
      <c r="F59" s="7">
        <v>1420</v>
      </c>
      <c r="G59" s="7">
        <v>146704</v>
      </c>
      <c r="H59" s="8">
        <v>4.6036431708546326</v>
      </c>
      <c r="I59" s="8">
        <v>364.05228758169932</v>
      </c>
      <c r="J59" s="9">
        <v>5.3938331561251758</v>
      </c>
    </row>
    <row r="60" spans="1:10" x14ac:dyDescent="0.25">
      <c r="A60" s="10" t="s">
        <v>72</v>
      </c>
      <c r="B60" s="3">
        <v>2971</v>
      </c>
      <c r="C60" s="3">
        <v>2108</v>
      </c>
      <c r="D60" s="3">
        <v>5079</v>
      </c>
      <c r="E60" s="3">
        <v>4101</v>
      </c>
      <c r="F60" s="3">
        <v>3993</v>
      </c>
      <c r="G60" s="3">
        <v>8094</v>
      </c>
      <c r="H60" s="4">
        <v>38.034331874789636</v>
      </c>
      <c r="I60" s="4">
        <v>89.421252371916509</v>
      </c>
      <c r="J60" s="5">
        <v>59.362079149438863</v>
      </c>
    </row>
    <row r="61" spans="1:10" x14ac:dyDescent="0.25">
      <c r="A61" s="6" t="s">
        <v>73</v>
      </c>
      <c r="B61" s="7">
        <v>1626</v>
      </c>
      <c r="C61" s="7">
        <v>4602</v>
      </c>
      <c r="D61" s="7">
        <v>6228</v>
      </c>
      <c r="E61" s="7">
        <v>2584</v>
      </c>
      <c r="F61" s="7">
        <v>4661</v>
      </c>
      <c r="G61" s="7">
        <v>7245</v>
      </c>
      <c r="H61" s="8">
        <v>58.917589175891763</v>
      </c>
      <c r="I61" s="8">
        <v>1.2820512820512819</v>
      </c>
      <c r="J61" s="9">
        <v>16.329479768786126</v>
      </c>
    </row>
    <row r="62" spans="1:10" x14ac:dyDescent="0.25">
      <c r="A62" s="11" t="s">
        <v>47</v>
      </c>
      <c r="B62" s="12">
        <v>4343892</v>
      </c>
      <c r="C62" s="12">
        <v>1164177</v>
      </c>
      <c r="D62" s="12">
        <v>5508069</v>
      </c>
      <c r="E62" s="12">
        <v>4325007</v>
      </c>
      <c r="F62" s="12">
        <v>1263521</v>
      </c>
      <c r="G62" s="12">
        <v>5588528</v>
      </c>
      <c r="H62" s="13">
        <v>-0.43474837772209801</v>
      </c>
      <c r="I62" s="13">
        <v>8.5334102975750259</v>
      </c>
      <c r="J62" s="30">
        <v>1.4607478591862229</v>
      </c>
    </row>
    <row r="63" spans="1:10" x14ac:dyDescent="0.25">
      <c r="A63" s="14" t="s">
        <v>48</v>
      </c>
      <c r="B63" s="15">
        <v>7077813</v>
      </c>
      <c r="C63" s="15">
        <v>7672752</v>
      </c>
      <c r="D63" s="15">
        <v>14750565</v>
      </c>
      <c r="E63" s="15">
        <v>7541325</v>
      </c>
      <c r="F63" s="15">
        <v>8676918</v>
      </c>
      <c r="G63" s="15">
        <v>16218243</v>
      </c>
      <c r="H63" s="16">
        <v>6.5488025750327115</v>
      </c>
      <c r="I63" s="16">
        <v>13.087429386483493</v>
      </c>
      <c r="J63" s="17">
        <v>9.9499781872762156</v>
      </c>
    </row>
    <row r="64" spans="1:10" x14ac:dyDescent="0.25">
      <c r="A64" s="11" t="s">
        <v>52</v>
      </c>
      <c r="B64" s="12"/>
      <c r="C64" s="12"/>
      <c r="D64" s="12">
        <v>41120</v>
      </c>
      <c r="E64" s="12"/>
      <c r="F64" s="12"/>
      <c r="G64" s="12">
        <v>3799</v>
      </c>
      <c r="H64" s="13"/>
      <c r="I64" s="13"/>
      <c r="J64" s="30">
        <v>-90.761186770428012</v>
      </c>
    </row>
    <row r="65" spans="1:10" x14ac:dyDescent="0.25">
      <c r="A65" s="11" t="s">
        <v>53</v>
      </c>
      <c r="B65" s="12"/>
      <c r="C65" s="12"/>
      <c r="D65" s="29">
        <v>2967</v>
      </c>
      <c r="E65" s="12"/>
      <c r="F65" s="12"/>
      <c r="G65" s="12">
        <v>1533</v>
      </c>
      <c r="H65" s="13"/>
      <c r="I65" s="13"/>
      <c r="J65" s="30">
        <v>-48.331648129423662</v>
      </c>
    </row>
    <row r="66" spans="1:10" x14ac:dyDescent="0.25">
      <c r="A66" s="46" t="s">
        <v>54</v>
      </c>
      <c r="B66" s="18"/>
      <c r="C66" s="18"/>
      <c r="D66" s="43">
        <v>44087</v>
      </c>
      <c r="E66" s="18"/>
      <c r="F66" s="18"/>
      <c r="G66" s="43">
        <v>5332</v>
      </c>
      <c r="H66" s="47"/>
      <c r="I66" s="47"/>
      <c r="J66" s="48">
        <v>-87.905731848390673</v>
      </c>
    </row>
    <row r="67" spans="1:10" ht="15.75" thickBot="1" x14ac:dyDescent="0.3">
      <c r="A67" s="19" t="s">
        <v>55</v>
      </c>
      <c r="B67" s="49"/>
      <c r="C67" s="49"/>
      <c r="D67" s="15">
        <f>+D63+D66</f>
        <v>14794652</v>
      </c>
      <c r="E67" s="50"/>
      <c r="F67" s="50"/>
      <c r="G67" s="15">
        <f>+G63+G66</f>
        <v>16223575</v>
      </c>
      <c r="H67" s="51"/>
      <c r="I67" s="51"/>
      <c r="J67" s="52">
        <f>+IFERROR(((G67-D67)/D67)*100,0)</f>
        <v>9.6583752020662601</v>
      </c>
    </row>
    <row r="68" spans="1:10" ht="49.5" customHeight="1" x14ac:dyDescent="0.25">
      <c r="A68" s="64" t="s">
        <v>77</v>
      </c>
      <c r="B68" s="64"/>
      <c r="C68" s="64"/>
      <c r="D68" s="64"/>
      <c r="E68" s="64"/>
      <c r="F68" s="64"/>
      <c r="G68" s="64"/>
      <c r="H68" s="64"/>
      <c r="I68" s="64"/>
      <c r="J68" s="64"/>
    </row>
    <row r="69" spans="1:10" x14ac:dyDescent="0.25">
      <c r="A69" s="35" t="s">
        <v>62</v>
      </c>
    </row>
  </sheetData>
  <mergeCells count="6">
    <mergeCell ref="A68:J68"/>
    <mergeCell ref="A1:J1"/>
    <mergeCell ref="A2:A3"/>
    <mergeCell ref="B2:D2"/>
    <mergeCell ref="E2:G2"/>
    <mergeCell ref="H2:J2"/>
  </mergeCells>
  <conditionalFormatting sqref="H4:J5">
    <cfRule type="cellIs" dxfId="73" priority="50" operator="equal">
      <formula>0</formula>
    </cfRule>
  </conditionalFormatting>
  <conditionalFormatting sqref="H46:J60">
    <cfRule type="cellIs" dxfId="72" priority="45" operator="equal">
      <formula>0</formula>
    </cfRule>
  </conditionalFormatting>
  <conditionalFormatting sqref="H47:J47">
    <cfRule type="cellIs" dxfId="71" priority="46" operator="equal">
      <formula>0</formula>
    </cfRule>
  </conditionalFormatting>
  <conditionalFormatting sqref="H59:J59">
    <cfRule type="cellIs" dxfId="70" priority="31" operator="equal">
      <formula>0</formula>
    </cfRule>
  </conditionalFormatting>
  <conditionalFormatting sqref="H61:J61">
    <cfRule type="cellIs" dxfId="69" priority="27" operator="equal">
      <formula>0</formula>
    </cfRule>
  </conditionalFormatting>
  <conditionalFormatting sqref="H60:J60">
    <cfRule type="cellIs" dxfId="68" priority="29" operator="equal">
      <formula>0</formula>
    </cfRule>
  </conditionalFormatting>
  <conditionalFormatting sqref="B4:C5">
    <cfRule type="cellIs" dxfId="67" priority="24" operator="equal">
      <formula>0</formula>
    </cfRule>
  </conditionalFormatting>
  <conditionalFormatting sqref="H14:J14">
    <cfRule type="cellIs" dxfId="66" priority="5" operator="equal">
      <formula>0</formula>
    </cfRule>
  </conditionalFormatting>
  <conditionalFormatting sqref="E4:F5">
    <cfRule type="cellIs" dxfId="65" priority="71" operator="equal">
      <formula>0</formula>
    </cfRule>
  </conditionalFormatting>
  <conditionalFormatting sqref="D4:D5">
    <cfRule type="cellIs" dxfId="64" priority="64" operator="equal">
      <formula>0</formula>
    </cfRule>
  </conditionalFormatting>
  <conditionalFormatting sqref="G4:G5">
    <cfRule type="cellIs" dxfId="63" priority="57" operator="equal">
      <formula>0</formula>
    </cfRule>
  </conditionalFormatting>
  <conditionalFormatting sqref="H8:J13 H15:J46">
    <cfRule type="cellIs" dxfId="62" priority="48" operator="equal">
      <formula>0</formula>
    </cfRule>
  </conditionalFormatting>
  <conditionalFormatting sqref="H6:J7">
    <cfRule type="cellIs" dxfId="61" priority="49" operator="equal">
      <formula>0</formula>
    </cfRule>
  </conditionalFormatting>
  <conditionalFormatting sqref="H60:J60">
    <cfRule type="cellIs" dxfId="60" priority="43" operator="equal">
      <formula>0</formula>
    </cfRule>
  </conditionalFormatting>
  <conditionalFormatting sqref="H46:J46">
    <cfRule type="cellIs" dxfId="59" priority="33" operator="equal">
      <formula>0</formula>
    </cfRule>
  </conditionalFormatting>
  <conditionalFormatting sqref="H61:J61">
    <cfRule type="cellIs" dxfId="58" priority="25" operator="equal">
      <formula>0</formula>
    </cfRule>
  </conditionalFormatting>
  <conditionalFormatting sqref="B6:C61">
    <cfRule type="cellIs" dxfId="57" priority="1" operator="equal">
      <formula>0</formula>
    </cfRule>
  </conditionalFormatting>
  <conditionalFormatting sqref="E6:F61">
    <cfRule type="cellIs" dxfId="56" priority="4" operator="equal">
      <formula>0</formula>
    </cfRule>
  </conditionalFormatting>
  <conditionalFormatting sqref="D6:D61">
    <cfRule type="cellIs" dxfId="55" priority="3" operator="equal">
      <formula>0</formula>
    </cfRule>
  </conditionalFormatting>
  <conditionalFormatting sqref="G6:G61">
    <cfRule type="cellIs" dxfId="54"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9"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8"/>
  <sheetViews>
    <sheetView zoomScale="75" zoomScaleNormal="75" workbookViewId="0">
      <selection activeCell="K63" sqref="K63"/>
    </sheetView>
  </sheetViews>
  <sheetFormatPr defaultRowHeight="15" x14ac:dyDescent="0.25"/>
  <cols>
    <col min="1" max="1" width="34" bestFit="1" customWidth="1"/>
    <col min="2" max="10" width="14.28515625" customWidth="1"/>
  </cols>
  <sheetData>
    <row r="1" spans="1:10" ht="24.75" customHeight="1" x14ac:dyDescent="0.25">
      <c r="A1" s="65" t="s">
        <v>56</v>
      </c>
      <c r="B1" s="66"/>
      <c r="C1" s="66"/>
      <c r="D1" s="66"/>
      <c r="E1" s="66"/>
      <c r="F1" s="66"/>
      <c r="G1" s="66"/>
      <c r="H1" s="66"/>
      <c r="I1" s="66"/>
      <c r="J1" s="67"/>
    </row>
    <row r="2" spans="1:10" ht="54.75" customHeight="1" x14ac:dyDescent="0.25">
      <c r="A2" s="74" t="s">
        <v>1</v>
      </c>
      <c r="B2" s="70" t="s">
        <v>80</v>
      </c>
      <c r="C2" s="70"/>
      <c r="D2" s="70"/>
      <c r="E2" s="71" t="s">
        <v>79</v>
      </c>
      <c r="F2" s="71"/>
      <c r="G2" s="71"/>
      <c r="H2" s="72" t="s">
        <v>78</v>
      </c>
      <c r="I2" s="72"/>
      <c r="J2" s="73"/>
    </row>
    <row r="3" spans="1:10" x14ac:dyDescent="0.25">
      <c r="A3" s="75"/>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67</v>
      </c>
      <c r="B5" s="7">
        <v>8654</v>
      </c>
      <c r="C5" s="7">
        <v>31250</v>
      </c>
      <c r="D5" s="7">
        <v>39904</v>
      </c>
      <c r="E5" s="7">
        <v>8755</v>
      </c>
      <c r="F5" s="7">
        <v>33292</v>
      </c>
      <c r="G5" s="7">
        <v>42047</v>
      </c>
      <c r="H5" s="8">
        <v>1.1670903628379941</v>
      </c>
      <c r="I5" s="8">
        <v>6.5343999999999998</v>
      </c>
      <c r="J5" s="9">
        <v>5.3703889334402568</v>
      </c>
    </row>
    <row r="6" spans="1:10" x14ac:dyDescent="0.25">
      <c r="A6" s="10" t="s">
        <v>68</v>
      </c>
      <c r="B6" s="3">
        <v>8409</v>
      </c>
      <c r="C6" s="3">
        <v>10402</v>
      </c>
      <c r="D6" s="3">
        <v>18811</v>
      </c>
      <c r="E6" s="3">
        <v>8876</v>
      </c>
      <c r="F6" s="3">
        <v>12418</v>
      </c>
      <c r="G6" s="3">
        <v>21294</v>
      </c>
      <c r="H6" s="4">
        <v>5.5535735521465099</v>
      </c>
      <c r="I6" s="4">
        <v>19.380888290713326</v>
      </c>
      <c r="J6" s="5">
        <v>13.199723565998617</v>
      </c>
    </row>
    <row r="7" spans="1:10" x14ac:dyDescent="0.25">
      <c r="A7" s="6" t="s">
        <v>6</v>
      </c>
      <c r="B7" s="7">
        <v>4886</v>
      </c>
      <c r="C7" s="7">
        <v>1765</v>
      </c>
      <c r="D7" s="7">
        <v>6651</v>
      </c>
      <c r="E7" s="7">
        <v>5353</v>
      </c>
      <c r="F7" s="7">
        <v>1784</v>
      </c>
      <c r="G7" s="7">
        <v>7137</v>
      </c>
      <c r="H7" s="8">
        <v>9.557920589439215</v>
      </c>
      <c r="I7" s="8">
        <v>1.076487252124646</v>
      </c>
      <c r="J7" s="9">
        <v>7.3071718538565626</v>
      </c>
    </row>
    <row r="8" spans="1:10" x14ac:dyDescent="0.25">
      <c r="A8" s="10" t="s">
        <v>7</v>
      </c>
      <c r="B8" s="3">
        <v>3268</v>
      </c>
      <c r="C8" s="3">
        <v>1412</v>
      </c>
      <c r="D8" s="3">
        <v>4680</v>
      </c>
      <c r="E8" s="3">
        <v>3631</v>
      </c>
      <c r="F8" s="3">
        <v>1757</v>
      </c>
      <c r="G8" s="3">
        <v>5388</v>
      </c>
      <c r="H8" s="4">
        <v>11.107711138310894</v>
      </c>
      <c r="I8" s="4">
        <v>24.43342776203966</v>
      </c>
      <c r="J8" s="5">
        <v>15.128205128205128</v>
      </c>
    </row>
    <row r="9" spans="1:10" x14ac:dyDescent="0.25">
      <c r="A9" s="6" t="s">
        <v>8</v>
      </c>
      <c r="B9" s="7">
        <v>2980</v>
      </c>
      <c r="C9" s="7">
        <v>4003</v>
      </c>
      <c r="D9" s="7">
        <v>6983</v>
      </c>
      <c r="E9" s="7">
        <v>3192</v>
      </c>
      <c r="F9" s="7">
        <v>3880</v>
      </c>
      <c r="G9" s="7">
        <v>7072</v>
      </c>
      <c r="H9" s="8">
        <v>7.1140939597315436</v>
      </c>
      <c r="I9" s="8">
        <v>-3.0726954783912066</v>
      </c>
      <c r="J9" s="54">
        <v>1.2745238436202206</v>
      </c>
    </row>
    <row r="10" spans="1:10" x14ac:dyDescent="0.25">
      <c r="A10" s="10" t="s">
        <v>69</v>
      </c>
      <c r="B10" s="3">
        <v>294</v>
      </c>
      <c r="C10" s="3">
        <v>74</v>
      </c>
      <c r="D10" s="3">
        <v>368</v>
      </c>
      <c r="E10" s="3">
        <v>259</v>
      </c>
      <c r="F10" s="3">
        <v>65</v>
      </c>
      <c r="G10" s="3">
        <v>324</v>
      </c>
      <c r="H10" s="4">
        <v>-11.904761904761903</v>
      </c>
      <c r="I10" s="4">
        <v>-12.162162162162163</v>
      </c>
      <c r="J10" s="5">
        <v>-11.956521739130435</v>
      </c>
    </row>
    <row r="11" spans="1:10" x14ac:dyDescent="0.25">
      <c r="A11" s="6" t="s">
        <v>9</v>
      </c>
      <c r="B11" s="7">
        <v>470</v>
      </c>
      <c r="C11" s="7">
        <v>60</v>
      </c>
      <c r="D11" s="7">
        <v>530</v>
      </c>
      <c r="E11" s="7">
        <v>492</v>
      </c>
      <c r="F11" s="7">
        <v>66</v>
      </c>
      <c r="G11" s="7">
        <v>558</v>
      </c>
      <c r="H11" s="8">
        <v>4.6808510638297873</v>
      </c>
      <c r="I11" s="8">
        <v>10</v>
      </c>
      <c r="J11" s="9">
        <v>5.2830188679245289</v>
      </c>
    </row>
    <row r="12" spans="1:10" x14ac:dyDescent="0.25">
      <c r="A12" s="10" t="s">
        <v>10</v>
      </c>
      <c r="B12" s="3">
        <v>584</v>
      </c>
      <c r="C12" s="3">
        <v>19</v>
      </c>
      <c r="D12" s="3">
        <v>603</v>
      </c>
      <c r="E12" s="3">
        <v>643</v>
      </c>
      <c r="F12" s="3">
        <v>36</v>
      </c>
      <c r="G12" s="3">
        <v>679</v>
      </c>
      <c r="H12" s="4">
        <v>10.102739726027398</v>
      </c>
      <c r="I12" s="4">
        <v>89.473684210526315</v>
      </c>
      <c r="J12" s="5">
        <v>12.603648424543948</v>
      </c>
    </row>
    <row r="13" spans="1:10" x14ac:dyDescent="0.25">
      <c r="A13" s="6" t="s">
        <v>11</v>
      </c>
      <c r="B13" s="7">
        <v>2129</v>
      </c>
      <c r="C13" s="7">
        <v>522</v>
      </c>
      <c r="D13" s="7">
        <v>2651</v>
      </c>
      <c r="E13" s="7">
        <v>0</v>
      </c>
      <c r="F13" s="7">
        <v>0</v>
      </c>
      <c r="G13" s="7">
        <v>0</v>
      </c>
      <c r="H13" s="8">
        <v>-100</v>
      </c>
      <c r="I13" s="8">
        <v>-100</v>
      </c>
      <c r="J13" s="9">
        <v>-100</v>
      </c>
    </row>
    <row r="14" spans="1:10" x14ac:dyDescent="0.25">
      <c r="A14" s="10" t="s">
        <v>76</v>
      </c>
      <c r="B14" s="3">
        <v>0</v>
      </c>
      <c r="C14" s="3">
        <v>0</v>
      </c>
      <c r="D14" s="3">
        <v>0</v>
      </c>
      <c r="E14" s="3">
        <v>2256</v>
      </c>
      <c r="F14" s="3">
        <v>666</v>
      </c>
      <c r="G14" s="3">
        <v>2922</v>
      </c>
      <c r="H14" s="4">
        <v>0</v>
      </c>
      <c r="I14" s="4">
        <v>0</v>
      </c>
      <c r="J14" s="5">
        <v>0</v>
      </c>
    </row>
    <row r="15" spans="1:10" x14ac:dyDescent="0.25">
      <c r="A15" s="6" t="s">
        <v>12</v>
      </c>
      <c r="B15" s="7">
        <v>1320</v>
      </c>
      <c r="C15" s="7">
        <v>109</v>
      </c>
      <c r="D15" s="7">
        <v>1429</v>
      </c>
      <c r="E15" s="7">
        <v>1411</v>
      </c>
      <c r="F15" s="7">
        <v>169</v>
      </c>
      <c r="G15" s="7">
        <v>1580</v>
      </c>
      <c r="H15" s="8">
        <v>6.8939393939393936</v>
      </c>
      <c r="I15" s="8">
        <v>55.045871559633028</v>
      </c>
      <c r="J15" s="9">
        <v>10.566829951014697</v>
      </c>
    </row>
    <row r="16" spans="1:10" x14ac:dyDescent="0.25">
      <c r="A16" s="10" t="s">
        <v>13</v>
      </c>
      <c r="B16" s="3">
        <v>592</v>
      </c>
      <c r="C16" s="3">
        <v>4</v>
      </c>
      <c r="D16" s="3">
        <v>596</v>
      </c>
      <c r="E16" s="3">
        <v>639</v>
      </c>
      <c r="F16" s="3">
        <v>6</v>
      </c>
      <c r="G16" s="3">
        <v>645</v>
      </c>
      <c r="H16" s="4">
        <v>7.9391891891891886</v>
      </c>
      <c r="I16" s="4">
        <v>50</v>
      </c>
      <c r="J16" s="5">
        <v>8.2214765100671148</v>
      </c>
    </row>
    <row r="17" spans="1:10" x14ac:dyDescent="0.25">
      <c r="A17" s="6" t="s">
        <v>14</v>
      </c>
      <c r="B17" s="7">
        <v>1204</v>
      </c>
      <c r="C17" s="7">
        <v>154</v>
      </c>
      <c r="D17" s="7">
        <v>1358</v>
      </c>
      <c r="E17" s="7">
        <v>1247</v>
      </c>
      <c r="F17" s="7">
        <v>274</v>
      </c>
      <c r="G17" s="7">
        <v>1521</v>
      </c>
      <c r="H17" s="8">
        <v>3.5714285714285712</v>
      </c>
      <c r="I17" s="8">
        <v>77.922077922077932</v>
      </c>
      <c r="J17" s="9">
        <v>12.002945508100147</v>
      </c>
    </row>
    <row r="18" spans="1:10" x14ac:dyDescent="0.25">
      <c r="A18" s="10" t="s">
        <v>15</v>
      </c>
      <c r="B18" s="3">
        <v>184</v>
      </c>
      <c r="C18" s="3">
        <v>4</v>
      </c>
      <c r="D18" s="3">
        <v>188</v>
      </c>
      <c r="E18" s="3">
        <v>204</v>
      </c>
      <c r="F18" s="3">
        <v>3</v>
      </c>
      <c r="G18" s="3">
        <v>207</v>
      </c>
      <c r="H18" s="4">
        <v>10.869565217391305</v>
      </c>
      <c r="I18" s="4">
        <v>-25</v>
      </c>
      <c r="J18" s="5">
        <v>10.106382978723403</v>
      </c>
    </row>
    <row r="19" spans="1:10" x14ac:dyDescent="0.25">
      <c r="A19" s="6" t="s">
        <v>16</v>
      </c>
      <c r="B19" s="7">
        <v>165</v>
      </c>
      <c r="C19" s="7">
        <v>4</v>
      </c>
      <c r="D19" s="7">
        <v>169</v>
      </c>
      <c r="E19" s="7">
        <v>166</v>
      </c>
      <c r="F19" s="7">
        <v>0</v>
      </c>
      <c r="G19" s="7">
        <v>166</v>
      </c>
      <c r="H19" s="8">
        <v>0.60606060606060608</v>
      </c>
      <c r="I19" s="8">
        <v>-100</v>
      </c>
      <c r="J19" s="9">
        <v>-1.7751479289940828</v>
      </c>
    </row>
    <row r="20" spans="1:10" x14ac:dyDescent="0.25">
      <c r="A20" s="10" t="s">
        <v>17</v>
      </c>
      <c r="B20" s="3">
        <v>79</v>
      </c>
      <c r="C20" s="3">
        <v>10</v>
      </c>
      <c r="D20" s="3">
        <v>89</v>
      </c>
      <c r="E20" s="3">
        <v>79</v>
      </c>
      <c r="F20" s="3">
        <v>18</v>
      </c>
      <c r="G20" s="3">
        <v>97</v>
      </c>
      <c r="H20" s="4">
        <v>0</v>
      </c>
      <c r="I20" s="4">
        <v>80</v>
      </c>
      <c r="J20" s="5">
        <v>8.9887640449438209</v>
      </c>
    </row>
    <row r="21" spans="1:10" x14ac:dyDescent="0.25">
      <c r="A21" s="6" t="s">
        <v>70</v>
      </c>
      <c r="B21" s="7">
        <v>0</v>
      </c>
      <c r="C21" s="7">
        <v>0</v>
      </c>
      <c r="D21" s="7">
        <v>0</v>
      </c>
      <c r="E21" s="7">
        <v>0</v>
      </c>
      <c r="F21" s="7">
        <v>0</v>
      </c>
      <c r="G21" s="7">
        <v>0</v>
      </c>
      <c r="H21" s="8">
        <v>0</v>
      </c>
      <c r="I21" s="8">
        <v>0</v>
      </c>
      <c r="J21" s="9">
        <v>0</v>
      </c>
    </row>
    <row r="22" spans="1:10" x14ac:dyDescent="0.25">
      <c r="A22" s="10" t="s">
        <v>18</v>
      </c>
      <c r="B22" s="3">
        <v>79</v>
      </c>
      <c r="C22" s="3">
        <v>11</v>
      </c>
      <c r="D22" s="3">
        <v>90</v>
      </c>
      <c r="E22" s="3">
        <v>72</v>
      </c>
      <c r="F22" s="3">
        <v>19</v>
      </c>
      <c r="G22" s="3">
        <v>91</v>
      </c>
      <c r="H22" s="4">
        <v>-8.8607594936708853</v>
      </c>
      <c r="I22" s="4">
        <v>72.727272727272734</v>
      </c>
      <c r="J22" s="5">
        <v>1.1111111111111112</v>
      </c>
    </row>
    <row r="23" spans="1:10" x14ac:dyDescent="0.25">
      <c r="A23" s="6" t="s">
        <v>19</v>
      </c>
      <c r="B23" s="7">
        <v>0</v>
      </c>
      <c r="C23" s="7">
        <v>0</v>
      </c>
      <c r="D23" s="7">
        <v>0</v>
      </c>
      <c r="E23" s="7">
        <v>0</v>
      </c>
      <c r="F23" s="7">
        <v>0</v>
      </c>
      <c r="G23" s="7">
        <v>0</v>
      </c>
      <c r="H23" s="8">
        <v>0</v>
      </c>
      <c r="I23" s="8">
        <v>0</v>
      </c>
      <c r="J23" s="9">
        <v>0</v>
      </c>
    </row>
    <row r="24" spans="1:10" x14ac:dyDescent="0.25">
      <c r="A24" s="10" t="s">
        <v>20</v>
      </c>
      <c r="B24" s="3">
        <v>325</v>
      </c>
      <c r="C24" s="3">
        <v>4</v>
      </c>
      <c r="D24" s="3">
        <v>329</v>
      </c>
      <c r="E24" s="3">
        <v>296</v>
      </c>
      <c r="F24" s="3">
        <v>7</v>
      </c>
      <c r="G24" s="3">
        <v>303</v>
      </c>
      <c r="H24" s="4">
        <v>-8.9230769230769234</v>
      </c>
      <c r="I24" s="4">
        <v>75</v>
      </c>
      <c r="J24" s="5">
        <v>-7.9027355623100304</v>
      </c>
    </row>
    <row r="25" spans="1:10" x14ac:dyDescent="0.25">
      <c r="A25" s="6" t="s">
        <v>21</v>
      </c>
      <c r="B25" s="7">
        <v>107</v>
      </c>
      <c r="C25" s="7">
        <v>1</v>
      </c>
      <c r="D25" s="7">
        <v>108</v>
      </c>
      <c r="E25" s="7">
        <v>119</v>
      </c>
      <c r="F25" s="7">
        <v>2</v>
      </c>
      <c r="G25" s="7">
        <v>121</v>
      </c>
      <c r="H25" s="8">
        <v>11.214953271028037</v>
      </c>
      <c r="I25" s="8">
        <v>100</v>
      </c>
      <c r="J25" s="9">
        <v>12.037037037037036</v>
      </c>
    </row>
    <row r="26" spans="1:10" x14ac:dyDescent="0.25">
      <c r="A26" s="10" t="s">
        <v>22</v>
      </c>
      <c r="B26" s="3">
        <v>84</v>
      </c>
      <c r="C26" s="3">
        <v>30</v>
      </c>
      <c r="D26" s="3">
        <v>114</v>
      </c>
      <c r="E26" s="3">
        <v>134</v>
      </c>
      <c r="F26" s="3">
        <v>36</v>
      </c>
      <c r="G26" s="3">
        <v>170</v>
      </c>
      <c r="H26" s="4">
        <v>59.523809523809526</v>
      </c>
      <c r="I26" s="4">
        <v>20</v>
      </c>
      <c r="J26" s="5">
        <v>49.122807017543856</v>
      </c>
    </row>
    <row r="27" spans="1:10" x14ac:dyDescent="0.25">
      <c r="A27" s="6" t="s">
        <v>23</v>
      </c>
      <c r="B27" s="7">
        <v>60</v>
      </c>
      <c r="C27" s="7">
        <v>0</v>
      </c>
      <c r="D27" s="7">
        <v>60</v>
      </c>
      <c r="E27" s="7">
        <v>64</v>
      </c>
      <c r="F27" s="7">
        <v>4</v>
      </c>
      <c r="G27" s="7">
        <v>68</v>
      </c>
      <c r="H27" s="8">
        <v>6.666666666666667</v>
      </c>
      <c r="I27" s="8">
        <v>0</v>
      </c>
      <c r="J27" s="9">
        <v>13.333333333333334</v>
      </c>
    </row>
    <row r="28" spans="1:10" x14ac:dyDescent="0.25">
      <c r="A28" s="10" t="s">
        <v>24</v>
      </c>
      <c r="B28" s="3">
        <v>0</v>
      </c>
      <c r="C28" s="3">
        <v>0</v>
      </c>
      <c r="D28" s="3">
        <v>0</v>
      </c>
      <c r="E28" s="3">
        <v>0</v>
      </c>
      <c r="F28" s="3">
        <v>0</v>
      </c>
      <c r="G28" s="3">
        <v>0</v>
      </c>
      <c r="H28" s="4">
        <v>0</v>
      </c>
      <c r="I28" s="4">
        <v>0</v>
      </c>
      <c r="J28" s="5">
        <v>0</v>
      </c>
    </row>
    <row r="29" spans="1:10" x14ac:dyDescent="0.25">
      <c r="A29" s="6" t="s">
        <v>25</v>
      </c>
      <c r="B29" s="7">
        <v>266</v>
      </c>
      <c r="C29" s="7">
        <v>9</v>
      </c>
      <c r="D29" s="7">
        <v>275</v>
      </c>
      <c r="E29" s="7">
        <v>263</v>
      </c>
      <c r="F29" s="7">
        <v>15</v>
      </c>
      <c r="G29" s="7">
        <v>278</v>
      </c>
      <c r="H29" s="8">
        <v>-1.1278195488721803</v>
      </c>
      <c r="I29" s="8">
        <v>66.666666666666657</v>
      </c>
      <c r="J29" s="9">
        <v>1.0909090909090911</v>
      </c>
    </row>
    <row r="30" spans="1:10" x14ac:dyDescent="0.25">
      <c r="A30" s="10" t="s">
        <v>26</v>
      </c>
      <c r="B30" s="3">
        <v>908</v>
      </c>
      <c r="C30" s="3">
        <v>63</v>
      </c>
      <c r="D30" s="3">
        <v>971</v>
      </c>
      <c r="E30" s="3">
        <v>995</v>
      </c>
      <c r="F30" s="3">
        <v>99</v>
      </c>
      <c r="G30" s="3">
        <v>1094</v>
      </c>
      <c r="H30" s="4">
        <v>9.5814977973568283</v>
      </c>
      <c r="I30" s="4">
        <v>57.142857142857139</v>
      </c>
      <c r="J30" s="5">
        <v>12.667353244078269</v>
      </c>
    </row>
    <row r="31" spans="1:10" x14ac:dyDescent="0.25">
      <c r="A31" s="6" t="s">
        <v>27</v>
      </c>
      <c r="B31" s="7">
        <v>410</v>
      </c>
      <c r="C31" s="7">
        <v>36</v>
      </c>
      <c r="D31" s="7">
        <v>446</v>
      </c>
      <c r="E31" s="7">
        <v>443</v>
      </c>
      <c r="F31" s="7">
        <v>32</v>
      </c>
      <c r="G31" s="7">
        <v>475</v>
      </c>
      <c r="H31" s="8">
        <v>8.0487804878048781</v>
      </c>
      <c r="I31" s="8">
        <v>-11.111111111111111</v>
      </c>
      <c r="J31" s="9">
        <v>6.5022421524663674</v>
      </c>
    </row>
    <row r="32" spans="1:10" x14ac:dyDescent="0.25">
      <c r="A32" s="10" t="s">
        <v>63</v>
      </c>
      <c r="B32" s="3">
        <v>200</v>
      </c>
      <c r="C32" s="3">
        <v>1</v>
      </c>
      <c r="D32" s="3">
        <v>201</v>
      </c>
      <c r="E32" s="3">
        <v>217</v>
      </c>
      <c r="F32" s="3">
        <v>3</v>
      </c>
      <c r="G32" s="3">
        <v>220</v>
      </c>
      <c r="H32" s="4">
        <v>8.5</v>
      </c>
      <c r="I32" s="4">
        <v>200</v>
      </c>
      <c r="J32" s="5">
        <v>9.4527363184079594</v>
      </c>
    </row>
    <row r="33" spans="1:10" x14ac:dyDescent="0.25">
      <c r="A33" s="6" t="s">
        <v>71</v>
      </c>
      <c r="B33" s="7">
        <v>0</v>
      </c>
      <c r="C33" s="7">
        <v>52</v>
      </c>
      <c r="D33" s="7">
        <v>52</v>
      </c>
      <c r="E33" s="7">
        <v>1</v>
      </c>
      <c r="F33" s="7">
        <v>57</v>
      </c>
      <c r="G33" s="7">
        <v>58</v>
      </c>
      <c r="H33" s="8">
        <v>0</v>
      </c>
      <c r="I33" s="8">
        <v>9.6153846153846168</v>
      </c>
      <c r="J33" s="9">
        <v>11.538461538461538</v>
      </c>
    </row>
    <row r="34" spans="1:10" x14ac:dyDescent="0.25">
      <c r="A34" s="10" t="s">
        <v>60</v>
      </c>
      <c r="B34" s="3">
        <v>20</v>
      </c>
      <c r="C34" s="3">
        <v>0</v>
      </c>
      <c r="D34" s="3">
        <v>20</v>
      </c>
      <c r="E34" s="3">
        <v>52</v>
      </c>
      <c r="F34" s="3">
        <v>0</v>
      </c>
      <c r="G34" s="3">
        <v>52</v>
      </c>
      <c r="H34" s="4">
        <v>160</v>
      </c>
      <c r="I34" s="4">
        <v>0</v>
      </c>
      <c r="J34" s="5">
        <v>160</v>
      </c>
    </row>
    <row r="35" spans="1:10" x14ac:dyDescent="0.25">
      <c r="A35" s="6" t="s">
        <v>28</v>
      </c>
      <c r="B35" s="7">
        <v>59</v>
      </c>
      <c r="C35" s="7">
        <v>0</v>
      </c>
      <c r="D35" s="7">
        <v>59</v>
      </c>
      <c r="E35" s="7">
        <v>186</v>
      </c>
      <c r="F35" s="7">
        <v>0</v>
      </c>
      <c r="G35" s="7">
        <v>186</v>
      </c>
      <c r="H35" s="8">
        <v>215.25423728813558</v>
      </c>
      <c r="I35" s="8">
        <v>0</v>
      </c>
      <c r="J35" s="9">
        <v>215.25423728813558</v>
      </c>
    </row>
    <row r="36" spans="1:10" x14ac:dyDescent="0.25">
      <c r="A36" s="10" t="s">
        <v>59</v>
      </c>
      <c r="B36" s="3">
        <v>170</v>
      </c>
      <c r="C36" s="3">
        <v>2</v>
      </c>
      <c r="D36" s="3">
        <v>172</v>
      </c>
      <c r="E36" s="3">
        <v>174</v>
      </c>
      <c r="F36" s="3">
        <v>0</v>
      </c>
      <c r="G36" s="3">
        <v>174</v>
      </c>
      <c r="H36" s="4">
        <v>2.3529411764705883</v>
      </c>
      <c r="I36" s="4">
        <v>-100</v>
      </c>
      <c r="J36" s="5">
        <v>1.1627906976744187</v>
      </c>
    </row>
    <row r="37" spans="1:10" x14ac:dyDescent="0.25">
      <c r="A37" s="6" t="s">
        <v>29</v>
      </c>
      <c r="B37" s="7">
        <v>35</v>
      </c>
      <c r="C37" s="7">
        <v>7</v>
      </c>
      <c r="D37" s="7">
        <v>42</v>
      </c>
      <c r="E37" s="7">
        <v>38</v>
      </c>
      <c r="F37" s="7">
        <v>6</v>
      </c>
      <c r="G37" s="7">
        <v>44</v>
      </c>
      <c r="H37" s="8">
        <v>8.5714285714285712</v>
      </c>
      <c r="I37" s="8">
        <v>-14.285714285714285</v>
      </c>
      <c r="J37" s="9">
        <v>4.7619047619047619</v>
      </c>
    </row>
    <row r="38" spans="1:10" x14ac:dyDescent="0.25">
      <c r="A38" s="10" t="s">
        <v>30</v>
      </c>
      <c r="B38" s="3">
        <v>108</v>
      </c>
      <c r="C38" s="3">
        <v>1</v>
      </c>
      <c r="D38" s="3">
        <v>109</v>
      </c>
      <c r="E38" s="3">
        <v>150</v>
      </c>
      <c r="F38" s="3">
        <v>4</v>
      </c>
      <c r="G38" s="3">
        <v>154</v>
      </c>
      <c r="H38" s="4">
        <v>38.888888888888893</v>
      </c>
      <c r="I38" s="4">
        <v>300</v>
      </c>
      <c r="J38" s="5">
        <v>41.284403669724774</v>
      </c>
    </row>
    <row r="39" spans="1:10" x14ac:dyDescent="0.25">
      <c r="A39" s="6" t="s">
        <v>37</v>
      </c>
      <c r="B39" s="7">
        <v>206</v>
      </c>
      <c r="C39" s="7">
        <v>3</v>
      </c>
      <c r="D39" s="7">
        <v>209</v>
      </c>
      <c r="E39" s="7">
        <v>245</v>
      </c>
      <c r="F39" s="7">
        <v>2</v>
      </c>
      <c r="G39" s="7">
        <v>247</v>
      </c>
      <c r="H39" s="8">
        <v>18.932038834951456</v>
      </c>
      <c r="I39" s="8">
        <v>-33.333333333333329</v>
      </c>
      <c r="J39" s="9">
        <v>18.181818181818183</v>
      </c>
    </row>
    <row r="40" spans="1:10" x14ac:dyDescent="0.25">
      <c r="A40" s="10" t="s">
        <v>31</v>
      </c>
      <c r="B40" s="3">
        <v>324</v>
      </c>
      <c r="C40" s="3">
        <v>0</v>
      </c>
      <c r="D40" s="3">
        <v>324</v>
      </c>
      <c r="E40" s="3">
        <v>298</v>
      </c>
      <c r="F40" s="3">
        <v>0</v>
      </c>
      <c r="G40" s="3">
        <v>298</v>
      </c>
      <c r="H40" s="4">
        <v>-8.0246913580246915</v>
      </c>
      <c r="I40" s="4">
        <v>0</v>
      </c>
      <c r="J40" s="5">
        <v>-8.0246913580246915</v>
      </c>
    </row>
    <row r="41" spans="1:10" x14ac:dyDescent="0.25">
      <c r="A41" s="6" t="s">
        <v>32</v>
      </c>
      <c r="B41" s="7">
        <v>44</v>
      </c>
      <c r="C41" s="7">
        <v>3</v>
      </c>
      <c r="D41" s="7">
        <v>47</v>
      </c>
      <c r="E41" s="7">
        <v>40</v>
      </c>
      <c r="F41" s="7">
        <v>4</v>
      </c>
      <c r="G41" s="7">
        <v>44</v>
      </c>
      <c r="H41" s="8">
        <v>-9.0909090909090917</v>
      </c>
      <c r="I41" s="8">
        <v>33.333333333333329</v>
      </c>
      <c r="J41" s="9">
        <v>-6.3829787234042552</v>
      </c>
    </row>
    <row r="42" spans="1:10" x14ac:dyDescent="0.25">
      <c r="A42" s="10" t="s">
        <v>33</v>
      </c>
      <c r="B42" s="3">
        <v>1034</v>
      </c>
      <c r="C42" s="3">
        <v>274</v>
      </c>
      <c r="D42" s="3">
        <v>1308</v>
      </c>
      <c r="E42" s="3">
        <v>1072</v>
      </c>
      <c r="F42" s="3">
        <v>264</v>
      </c>
      <c r="G42" s="3">
        <v>1336</v>
      </c>
      <c r="H42" s="4">
        <v>3.67504835589942</v>
      </c>
      <c r="I42" s="4">
        <v>-3.6496350364963499</v>
      </c>
      <c r="J42" s="5">
        <v>2.1406727828746175</v>
      </c>
    </row>
    <row r="43" spans="1:10" x14ac:dyDescent="0.25">
      <c r="A43" s="6" t="s">
        <v>34</v>
      </c>
      <c r="B43" s="7">
        <v>0</v>
      </c>
      <c r="C43" s="7">
        <v>0</v>
      </c>
      <c r="D43" s="7">
        <v>0</v>
      </c>
      <c r="E43" s="7">
        <v>0</v>
      </c>
      <c r="F43" s="7">
        <v>5</v>
      </c>
      <c r="G43" s="7">
        <v>5</v>
      </c>
      <c r="H43" s="8">
        <v>0</v>
      </c>
      <c r="I43" s="8">
        <v>0</v>
      </c>
      <c r="J43" s="9">
        <v>0</v>
      </c>
    </row>
    <row r="44" spans="1:10" x14ac:dyDescent="0.25">
      <c r="A44" s="10" t="s">
        <v>35</v>
      </c>
      <c r="B44" s="3">
        <v>428</v>
      </c>
      <c r="C44" s="3">
        <v>106</v>
      </c>
      <c r="D44" s="3">
        <v>534</v>
      </c>
      <c r="E44" s="3">
        <v>396</v>
      </c>
      <c r="F44" s="3">
        <v>128</v>
      </c>
      <c r="G44" s="3">
        <v>524</v>
      </c>
      <c r="H44" s="4">
        <v>-7.4766355140186906</v>
      </c>
      <c r="I44" s="4">
        <v>20.754716981132077</v>
      </c>
      <c r="J44" s="5">
        <v>-1.8726591760299627</v>
      </c>
    </row>
    <row r="45" spans="1:10" x14ac:dyDescent="0.25">
      <c r="A45" s="6" t="s">
        <v>36</v>
      </c>
      <c r="B45" s="7">
        <v>384</v>
      </c>
      <c r="C45" s="7">
        <v>3</v>
      </c>
      <c r="D45" s="7">
        <v>387</v>
      </c>
      <c r="E45" s="7">
        <v>416</v>
      </c>
      <c r="F45" s="7">
        <v>14</v>
      </c>
      <c r="G45" s="7">
        <v>430</v>
      </c>
      <c r="H45" s="8">
        <v>8.3333333333333321</v>
      </c>
      <c r="I45" s="8">
        <v>366.66666666666663</v>
      </c>
      <c r="J45" s="9">
        <v>11.111111111111111</v>
      </c>
    </row>
    <row r="46" spans="1:10" x14ac:dyDescent="0.25">
      <c r="A46" s="10" t="s">
        <v>64</v>
      </c>
      <c r="B46" s="3">
        <v>381</v>
      </c>
      <c r="C46" s="3">
        <v>5</v>
      </c>
      <c r="D46" s="3">
        <v>386</v>
      </c>
      <c r="E46" s="3">
        <v>385</v>
      </c>
      <c r="F46" s="3">
        <v>10</v>
      </c>
      <c r="G46" s="3">
        <v>395</v>
      </c>
      <c r="H46" s="4">
        <v>1.0498687664041995</v>
      </c>
      <c r="I46" s="4">
        <v>100</v>
      </c>
      <c r="J46" s="5">
        <v>2.3316062176165802</v>
      </c>
    </row>
    <row r="47" spans="1:10" x14ac:dyDescent="0.25">
      <c r="A47" s="6" t="s">
        <v>65</v>
      </c>
      <c r="B47" s="7">
        <v>229</v>
      </c>
      <c r="C47" s="7">
        <v>2</v>
      </c>
      <c r="D47" s="7">
        <v>231</v>
      </c>
      <c r="E47" s="7">
        <v>233</v>
      </c>
      <c r="F47" s="7">
        <v>5</v>
      </c>
      <c r="G47" s="7">
        <v>238</v>
      </c>
      <c r="H47" s="8">
        <v>1.7467248908296942</v>
      </c>
      <c r="I47" s="8">
        <v>150</v>
      </c>
      <c r="J47" s="9">
        <v>3.0303030303030303</v>
      </c>
    </row>
    <row r="48" spans="1:10" x14ac:dyDescent="0.25">
      <c r="A48" s="10" t="s">
        <v>38</v>
      </c>
      <c r="B48" s="3">
        <v>542</v>
      </c>
      <c r="C48" s="3">
        <v>9</v>
      </c>
      <c r="D48" s="3">
        <v>551</v>
      </c>
      <c r="E48" s="3">
        <v>564</v>
      </c>
      <c r="F48" s="3">
        <v>20</v>
      </c>
      <c r="G48" s="3">
        <v>584</v>
      </c>
      <c r="H48" s="4">
        <v>4.0590405904059041</v>
      </c>
      <c r="I48" s="4">
        <v>122.22222222222223</v>
      </c>
      <c r="J48" s="5">
        <v>5.9891107078039925</v>
      </c>
    </row>
    <row r="49" spans="1:10" x14ac:dyDescent="0.25">
      <c r="A49" s="6" t="s">
        <v>66</v>
      </c>
      <c r="B49" s="7">
        <v>586</v>
      </c>
      <c r="C49" s="7">
        <v>3</v>
      </c>
      <c r="D49" s="7">
        <v>589</v>
      </c>
      <c r="E49" s="7">
        <v>586</v>
      </c>
      <c r="F49" s="7">
        <v>16</v>
      </c>
      <c r="G49" s="7">
        <v>602</v>
      </c>
      <c r="H49" s="8">
        <v>0</v>
      </c>
      <c r="I49" s="8">
        <v>433.33333333333331</v>
      </c>
      <c r="J49" s="9">
        <v>2.2071307300509337</v>
      </c>
    </row>
    <row r="50" spans="1:10" x14ac:dyDescent="0.25">
      <c r="A50" s="10" t="s">
        <v>39</v>
      </c>
      <c r="B50" s="3">
        <v>706</v>
      </c>
      <c r="C50" s="3">
        <v>92</v>
      </c>
      <c r="D50" s="3">
        <v>798</v>
      </c>
      <c r="E50" s="3">
        <v>754</v>
      </c>
      <c r="F50" s="3">
        <v>107</v>
      </c>
      <c r="G50" s="3">
        <v>861</v>
      </c>
      <c r="H50" s="4">
        <v>6.7988668555240803</v>
      </c>
      <c r="I50" s="4">
        <v>16.304347826086957</v>
      </c>
      <c r="J50" s="5">
        <v>7.8947368421052628</v>
      </c>
    </row>
    <row r="51" spans="1:10" x14ac:dyDescent="0.25">
      <c r="A51" s="6" t="s">
        <v>40</v>
      </c>
      <c r="B51" s="7">
        <v>28</v>
      </c>
      <c r="C51" s="7">
        <v>0</v>
      </c>
      <c r="D51" s="7">
        <v>28</v>
      </c>
      <c r="E51" s="7">
        <v>50</v>
      </c>
      <c r="F51" s="7">
        <v>0</v>
      </c>
      <c r="G51" s="7">
        <v>50</v>
      </c>
      <c r="H51" s="8">
        <v>78.571428571428569</v>
      </c>
      <c r="I51" s="8">
        <v>0</v>
      </c>
      <c r="J51" s="9">
        <v>78.571428571428569</v>
      </c>
    </row>
    <row r="52" spans="1:10" x14ac:dyDescent="0.25">
      <c r="A52" s="10" t="s">
        <v>41</v>
      </c>
      <c r="B52" s="3">
        <v>56</v>
      </c>
      <c r="C52" s="3">
        <v>0</v>
      </c>
      <c r="D52" s="3">
        <v>56</v>
      </c>
      <c r="E52" s="3">
        <v>69</v>
      </c>
      <c r="F52" s="3">
        <v>0</v>
      </c>
      <c r="G52" s="3">
        <v>69</v>
      </c>
      <c r="H52" s="4">
        <v>23.214285714285715</v>
      </c>
      <c r="I52" s="4">
        <v>0</v>
      </c>
      <c r="J52" s="5">
        <v>23.214285714285715</v>
      </c>
    </row>
    <row r="53" spans="1:10" x14ac:dyDescent="0.25">
      <c r="A53" s="6" t="s">
        <v>42</v>
      </c>
      <c r="B53" s="7">
        <v>218</v>
      </c>
      <c r="C53" s="7">
        <v>7</v>
      </c>
      <c r="D53" s="7">
        <v>225</v>
      </c>
      <c r="E53" s="7">
        <v>277</v>
      </c>
      <c r="F53" s="7">
        <v>12</v>
      </c>
      <c r="G53" s="7">
        <v>289</v>
      </c>
      <c r="H53" s="8">
        <v>27.064220183486238</v>
      </c>
      <c r="I53" s="8">
        <v>71.428571428571431</v>
      </c>
      <c r="J53" s="9">
        <v>28.444444444444443</v>
      </c>
    </row>
    <row r="54" spans="1:10" x14ac:dyDescent="0.25">
      <c r="A54" s="10" t="s">
        <v>74</v>
      </c>
      <c r="B54" s="3">
        <v>402</v>
      </c>
      <c r="C54" s="3">
        <v>14</v>
      </c>
      <c r="D54" s="3">
        <v>416</v>
      </c>
      <c r="E54" s="3">
        <v>523</v>
      </c>
      <c r="F54" s="3">
        <v>36</v>
      </c>
      <c r="G54" s="3">
        <v>559</v>
      </c>
      <c r="H54" s="4">
        <v>30.099502487562191</v>
      </c>
      <c r="I54" s="4">
        <v>157.14285714285714</v>
      </c>
      <c r="J54" s="5">
        <v>34.375</v>
      </c>
    </row>
    <row r="55" spans="1:10" x14ac:dyDescent="0.25">
      <c r="A55" s="6" t="s">
        <v>43</v>
      </c>
      <c r="B55" s="7">
        <v>180</v>
      </c>
      <c r="C55" s="7">
        <v>0</v>
      </c>
      <c r="D55" s="7">
        <v>180</v>
      </c>
      <c r="E55" s="7">
        <v>206</v>
      </c>
      <c r="F55" s="7">
        <v>0</v>
      </c>
      <c r="G55" s="7">
        <v>206</v>
      </c>
      <c r="H55" s="8">
        <v>14.444444444444443</v>
      </c>
      <c r="I55" s="8">
        <v>0</v>
      </c>
      <c r="J55" s="9">
        <v>14.444444444444443</v>
      </c>
    </row>
    <row r="56" spans="1:10" x14ac:dyDescent="0.25">
      <c r="A56" s="10" t="s">
        <v>61</v>
      </c>
      <c r="B56" s="3">
        <v>18</v>
      </c>
      <c r="C56" s="3">
        <v>3</v>
      </c>
      <c r="D56" s="3">
        <v>21</v>
      </c>
      <c r="E56" s="3">
        <v>18</v>
      </c>
      <c r="F56" s="3">
        <v>0</v>
      </c>
      <c r="G56" s="3">
        <v>18</v>
      </c>
      <c r="H56" s="4">
        <v>0</v>
      </c>
      <c r="I56" s="4">
        <v>-100</v>
      </c>
      <c r="J56" s="5">
        <v>-14.285714285714285</v>
      </c>
    </row>
    <row r="57" spans="1:10" x14ac:dyDescent="0.25">
      <c r="A57" s="6" t="s">
        <v>44</v>
      </c>
      <c r="B57" s="7">
        <v>82</v>
      </c>
      <c r="C57" s="7">
        <v>2</v>
      </c>
      <c r="D57" s="7">
        <v>84</v>
      </c>
      <c r="E57" s="7">
        <v>86</v>
      </c>
      <c r="F57" s="7">
        <v>7</v>
      </c>
      <c r="G57" s="7">
        <v>93</v>
      </c>
      <c r="H57" s="8">
        <v>4.8780487804878048</v>
      </c>
      <c r="I57" s="8">
        <v>250</v>
      </c>
      <c r="J57" s="9">
        <v>10.714285714285714</v>
      </c>
    </row>
    <row r="58" spans="1:10" x14ac:dyDescent="0.25">
      <c r="A58" s="10" t="s">
        <v>45</v>
      </c>
      <c r="B58" s="3">
        <v>0</v>
      </c>
      <c r="C58" s="3">
        <v>0</v>
      </c>
      <c r="D58" s="3">
        <v>0</v>
      </c>
      <c r="E58" s="3">
        <v>0</v>
      </c>
      <c r="F58" s="3">
        <v>0</v>
      </c>
      <c r="G58" s="3">
        <v>0</v>
      </c>
      <c r="H58" s="4">
        <v>0</v>
      </c>
      <c r="I58" s="4">
        <v>0</v>
      </c>
      <c r="J58" s="5">
        <v>0</v>
      </c>
    </row>
    <row r="59" spans="1:10" x14ac:dyDescent="0.25">
      <c r="A59" s="6" t="s">
        <v>46</v>
      </c>
      <c r="B59" s="7">
        <v>816</v>
      </c>
      <c r="C59" s="7">
        <v>3</v>
      </c>
      <c r="D59" s="7">
        <v>819</v>
      </c>
      <c r="E59" s="7">
        <v>853</v>
      </c>
      <c r="F59" s="7">
        <v>8</v>
      </c>
      <c r="G59" s="7">
        <v>861</v>
      </c>
      <c r="H59" s="8">
        <v>4.534313725490196</v>
      </c>
      <c r="I59" s="8">
        <v>166.66666666666669</v>
      </c>
      <c r="J59" s="9">
        <v>5.1282051282051277</v>
      </c>
    </row>
    <row r="60" spans="1:10" x14ac:dyDescent="0.25">
      <c r="A60" s="10" t="s">
        <v>72</v>
      </c>
      <c r="B60" s="3">
        <v>40</v>
      </c>
      <c r="C60" s="3">
        <v>13</v>
      </c>
      <c r="D60" s="3">
        <v>53</v>
      </c>
      <c r="E60" s="3">
        <v>43</v>
      </c>
      <c r="F60" s="3">
        <v>26</v>
      </c>
      <c r="G60" s="3">
        <v>69</v>
      </c>
      <c r="H60" s="4">
        <v>7.5</v>
      </c>
      <c r="I60" s="4">
        <v>100</v>
      </c>
      <c r="J60" s="5">
        <v>30.188679245283019</v>
      </c>
    </row>
    <row r="61" spans="1:10" x14ac:dyDescent="0.25">
      <c r="A61" s="6" t="s">
        <v>73</v>
      </c>
      <c r="B61" s="7">
        <v>22</v>
      </c>
      <c r="C61" s="7">
        <v>33</v>
      </c>
      <c r="D61" s="7">
        <v>55</v>
      </c>
      <c r="E61" s="7">
        <v>30</v>
      </c>
      <c r="F61" s="7">
        <v>30</v>
      </c>
      <c r="G61" s="7">
        <v>60</v>
      </c>
      <c r="H61" s="8">
        <v>36.363636363636367</v>
      </c>
      <c r="I61" s="8">
        <v>-9.0909090909090917</v>
      </c>
      <c r="J61" s="9">
        <v>9.0909090909090917</v>
      </c>
    </row>
    <row r="62" spans="1:10" x14ac:dyDescent="0.25">
      <c r="A62" s="11" t="s">
        <v>47</v>
      </c>
      <c r="B62" s="12">
        <v>27356</v>
      </c>
      <c r="C62" s="12">
        <v>8760</v>
      </c>
      <c r="D62" s="12">
        <v>36116</v>
      </c>
      <c r="E62" s="12">
        <v>27331</v>
      </c>
      <c r="F62" s="12">
        <v>8858</v>
      </c>
      <c r="G62" s="12">
        <v>36189</v>
      </c>
      <c r="H62" s="20">
        <v>-9.138762977043427E-2</v>
      </c>
      <c r="I62" s="20">
        <v>1.1187214611872145</v>
      </c>
      <c r="J62" s="20">
        <v>0.2021264813379112</v>
      </c>
    </row>
    <row r="63" spans="1:10" x14ac:dyDescent="0.25">
      <c r="A63" s="14" t="s">
        <v>48</v>
      </c>
      <c r="B63" s="21">
        <v>44775</v>
      </c>
      <c r="C63" s="21">
        <v>50584</v>
      </c>
      <c r="D63" s="21">
        <v>95359</v>
      </c>
      <c r="E63" s="21">
        <v>47551</v>
      </c>
      <c r="F63" s="21">
        <v>55412</v>
      </c>
      <c r="G63" s="21">
        <v>102963</v>
      </c>
      <c r="H63" s="22">
        <v>6.1998883305415964</v>
      </c>
      <c r="I63" s="22">
        <v>9.5445200063261115</v>
      </c>
      <c r="J63" s="22">
        <v>7.9740769093635633</v>
      </c>
    </row>
    <row r="64" spans="1:10" x14ac:dyDescent="0.25">
      <c r="A64" s="23"/>
      <c r="B64" s="24"/>
      <c r="C64" s="24"/>
      <c r="D64" s="24"/>
      <c r="E64" s="24"/>
      <c r="F64" s="24"/>
      <c r="G64" s="24"/>
      <c r="H64" s="24"/>
      <c r="I64" s="24"/>
      <c r="J64" s="25"/>
    </row>
    <row r="65" spans="1:10" x14ac:dyDescent="0.25">
      <c r="A65" s="23"/>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50.25" customHeight="1" x14ac:dyDescent="0.25">
      <c r="A67" s="64" t="s">
        <v>77</v>
      </c>
      <c r="B67" s="64"/>
      <c r="C67" s="64"/>
      <c r="D67" s="64"/>
      <c r="E67" s="64"/>
      <c r="F67" s="64"/>
      <c r="G67" s="64"/>
      <c r="H67" s="64"/>
      <c r="I67" s="64"/>
      <c r="J67" s="64"/>
    </row>
    <row r="68" spans="1:10" x14ac:dyDescent="0.25">
      <c r="A68" s="35" t="s">
        <v>62</v>
      </c>
    </row>
  </sheetData>
  <mergeCells count="6">
    <mergeCell ref="A67:J67"/>
    <mergeCell ref="A1:J1"/>
    <mergeCell ref="A2:A3"/>
    <mergeCell ref="B2:D2"/>
    <mergeCell ref="E2:G2"/>
    <mergeCell ref="H2:J2"/>
  </mergeCells>
  <conditionalFormatting sqref="B4:C5 E4:F5">
    <cfRule type="cellIs" dxfId="53" priority="50" operator="equal">
      <formula>0</formula>
    </cfRule>
  </conditionalFormatting>
  <conditionalFormatting sqref="D4:D5">
    <cfRule type="cellIs" dxfId="52" priority="42" operator="equal">
      <formula>0</formula>
    </cfRule>
  </conditionalFormatting>
  <conditionalFormatting sqref="G4:G5">
    <cfRule type="cellIs" dxfId="51" priority="38" operator="equal">
      <formula>0</formula>
    </cfRule>
  </conditionalFormatting>
  <conditionalFormatting sqref="H8:J46">
    <cfRule type="cellIs" dxfId="50" priority="25" operator="equal">
      <formula>0</formula>
    </cfRule>
  </conditionalFormatting>
  <conditionalFormatting sqref="H4:J5">
    <cfRule type="cellIs" dxfId="49" priority="27" operator="equal">
      <formula>0</formula>
    </cfRule>
  </conditionalFormatting>
  <conditionalFormatting sqref="H6:J7">
    <cfRule type="cellIs" dxfId="48" priority="26" operator="equal">
      <formula>0</formula>
    </cfRule>
  </conditionalFormatting>
  <conditionalFormatting sqref="H47:J47">
    <cfRule type="cellIs" dxfId="47" priority="21" operator="equal">
      <formula>0</formula>
    </cfRule>
  </conditionalFormatting>
  <conditionalFormatting sqref="H46:J60">
    <cfRule type="cellIs" dxfId="46" priority="20" operator="equal">
      <formula>0</formula>
    </cfRule>
  </conditionalFormatting>
  <conditionalFormatting sqref="H60:J60">
    <cfRule type="cellIs" dxfId="45" priority="18" operator="equal">
      <formula>0</formula>
    </cfRule>
  </conditionalFormatting>
  <conditionalFormatting sqref="H46:J46">
    <cfRule type="cellIs" dxfId="44" priority="12" operator="equal">
      <formula>0</formula>
    </cfRule>
  </conditionalFormatting>
  <conditionalFormatting sqref="H59:J59">
    <cfRule type="cellIs" dxfId="43" priority="10" operator="equal">
      <formula>0</formula>
    </cfRule>
  </conditionalFormatting>
  <conditionalFormatting sqref="H60:J60">
    <cfRule type="cellIs" dxfId="42" priority="8" operator="equal">
      <formula>0</formula>
    </cfRule>
  </conditionalFormatting>
  <conditionalFormatting sqref="H61:J61">
    <cfRule type="cellIs" dxfId="41" priority="6" operator="equal">
      <formula>0</formula>
    </cfRule>
  </conditionalFormatting>
  <conditionalFormatting sqref="H61:J61">
    <cfRule type="cellIs" dxfId="40" priority="4" operator="equal">
      <formula>0</formula>
    </cfRule>
  </conditionalFormatting>
  <conditionalFormatting sqref="B6:C61 E6:F61">
    <cfRule type="cellIs" dxfId="39" priority="3" operator="equal">
      <formula>0</formula>
    </cfRule>
  </conditionalFormatting>
  <conditionalFormatting sqref="D6:D61">
    <cfRule type="cellIs" dxfId="38" priority="2" operator="equal">
      <formula>0</formula>
    </cfRule>
  </conditionalFormatting>
  <conditionalFormatting sqref="G6:G61">
    <cfRule type="cellIs" dxfId="37"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2"/>
  <sheetViews>
    <sheetView zoomScale="75" zoomScaleNormal="75" workbookViewId="0">
      <selection activeCell="I25" sqref="I25"/>
    </sheetView>
  </sheetViews>
  <sheetFormatPr defaultColWidth="9.140625" defaultRowHeight="15" x14ac:dyDescent="0.25"/>
  <cols>
    <col min="1" max="1" width="34" bestFit="1" customWidth="1"/>
    <col min="2" max="10" width="14.28515625" customWidth="1"/>
    <col min="11" max="16384" width="9.140625" style="41"/>
  </cols>
  <sheetData>
    <row r="1" spans="1:10" ht="18" customHeight="1" x14ac:dyDescent="0.25">
      <c r="A1" s="65" t="s">
        <v>57</v>
      </c>
      <c r="B1" s="66"/>
      <c r="C1" s="66"/>
      <c r="D1" s="66"/>
      <c r="E1" s="66"/>
      <c r="F1" s="66"/>
      <c r="G1" s="66"/>
      <c r="H1" s="66"/>
      <c r="I1" s="66"/>
      <c r="J1" s="67"/>
    </row>
    <row r="2" spans="1:10" ht="51.75" customHeight="1" x14ac:dyDescent="0.25">
      <c r="A2" s="74" t="s">
        <v>1</v>
      </c>
      <c r="B2" s="70" t="s">
        <v>80</v>
      </c>
      <c r="C2" s="70"/>
      <c r="D2" s="70"/>
      <c r="E2" s="71" t="s">
        <v>79</v>
      </c>
      <c r="F2" s="71"/>
      <c r="G2" s="71"/>
      <c r="H2" s="72" t="s">
        <v>78</v>
      </c>
      <c r="I2" s="72"/>
      <c r="J2" s="73"/>
    </row>
    <row r="3" spans="1:10" x14ac:dyDescent="0.25">
      <c r="A3" s="75"/>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67</v>
      </c>
      <c r="B5" s="7">
        <v>14416.995000000001</v>
      </c>
      <c r="C5" s="7">
        <v>253880.717</v>
      </c>
      <c r="D5" s="7">
        <v>268297.712</v>
      </c>
      <c r="E5" s="7">
        <v>15269.816999999999</v>
      </c>
      <c r="F5" s="7">
        <v>250321.424</v>
      </c>
      <c r="G5" s="7">
        <v>265591.24099999998</v>
      </c>
      <c r="H5" s="8">
        <v>5.9153936031745742</v>
      </c>
      <c r="I5" s="8">
        <v>-1.4019548400755482</v>
      </c>
      <c r="J5" s="9">
        <v>-1.0087566456772541</v>
      </c>
    </row>
    <row r="6" spans="1:10" x14ac:dyDescent="0.25">
      <c r="A6" s="10" t="s">
        <v>68</v>
      </c>
      <c r="B6" s="3">
        <v>10699.493</v>
      </c>
      <c r="C6" s="3">
        <v>24510.146000000001</v>
      </c>
      <c r="D6" s="3">
        <v>35209.639000000003</v>
      </c>
      <c r="E6" s="3">
        <v>12332.700999999999</v>
      </c>
      <c r="F6" s="3">
        <v>25430.298999999999</v>
      </c>
      <c r="G6" s="3">
        <v>37763</v>
      </c>
      <c r="H6" s="4">
        <v>15.264349441604368</v>
      </c>
      <c r="I6" s="4">
        <v>3.7541718437744045</v>
      </c>
      <c r="J6" s="5">
        <v>7.2518806568848859</v>
      </c>
    </row>
    <row r="7" spans="1:10" x14ac:dyDescent="0.25">
      <c r="A7" s="6" t="s">
        <v>6</v>
      </c>
      <c r="B7" s="7">
        <v>5751.2839999999997</v>
      </c>
      <c r="C7" s="7">
        <v>3630.2820000000002</v>
      </c>
      <c r="D7" s="7">
        <v>9381.5659999999989</v>
      </c>
      <c r="E7" s="7">
        <v>6629.1840000000002</v>
      </c>
      <c r="F7" s="7">
        <v>3966.26</v>
      </c>
      <c r="G7" s="7">
        <v>10595.444</v>
      </c>
      <c r="H7" s="8">
        <v>15.264417476167072</v>
      </c>
      <c r="I7" s="8">
        <v>9.2548733128721139</v>
      </c>
      <c r="J7" s="9">
        <v>12.938969890527879</v>
      </c>
    </row>
    <row r="8" spans="1:10" x14ac:dyDescent="0.25">
      <c r="A8" s="10" t="s">
        <v>7</v>
      </c>
      <c r="B8" s="3">
        <v>6518.2250000000004</v>
      </c>
      <c r="C8" s="3">
        <v>3190.26</v>
      </c>
      <c r="D8" s="3">
        <v>9708.4850000000006</v>
      </c>
      <c r="E8" s="3">
        <v>6641.683</v>
      </c>
      <c r="F8" s="3">
        <v>4161.8940000000002</v>
      </c>
      <c r="G8" s="3">
        <v>10803.577000000001</v>
      </c>
      <c r="H8" s="4">
        <v>1.8940432402993086</v>
      </c>
      <c r="I8" s="4">
        <v>30.456263752797575</v>
      </c>
      <c r="J8" s="5">
        <v>11.279741380864269</v>
      </c>
    </row>
    <row r="9" spans="1:10" x14ac:dyDescent="0.25">
      <c r="A9" s="6" t="s">
        <v>8</v>
      </c>
      <c r="B9" s="7">
        <v>4108.34</v>
      </c>
      <c r="C9" s="7">
        <v>6709.5240000000003</v>
      </c>
      <c r="D9" s="7">
        <v>10817.864000000001</v>
      </c>
      <c r="E9" s="7">
        <v>4189.59</v>
      </c>
      <c r="F9" s="7">
        <v>6987.7190000000001</v>
      </c>
      <c r="G9" s="7">
        <v>11177.309000000001</v>
      </c>
      <c r="H9" s="53">
        <v>1.9776844175506409</v>
      </c>
      <c r="I9" s="8">
        <v>4.1462702868340546</v>
      </c>
      <c r="J9" s="9">
        <v>3.322698455073938</v>
      </c>
    </row>
    <row r="10" spans="1:10" x14ac:dyDescent="0.25">
      <c r="A10" s="10" t="s">
        <v>69</v>
      </c>
      <c r="B10" s="3">
        <v>281.72399999999999</v>
      </c>
      <c r="C10" s="3">
        <v>116.511</v>
      </c>
      <c r="D10" s="3">
        <v>398.23500000000001</v>
      </c>
      <c r="E10" s="3">
        <v>285.84199999999998</v>
      </c>
      <c r="F10" s="3">
        <v>101.214</v>
      </c>
      <c r="G10" s="3">
        <v>387.05599999999998</v>
      </c>
      <c r="H10" s="36">
        <v>1.4617143019409049</v>
      </c>
      <c r="I10" s="4">
        <v>-13.129232432989157</v>
      </c>
      <c r="J10" s="5">
        <v>-2.8071364897610782</v>
      </c>
    </row>
    <row r="11" spans="1:10" x14ac:dyDescent="0.25">
      <c r="A11" s="6" t="s">
        <v>9</v>
      </c>
      <c r="B11" s="7">
        <v>531.49</v>
      </c>
      <c r="C11" s="7">
        <v>78.650000000000006</v>
      </c>
      <c r="D11" s="7">
        <v>610.14</v>
      </c>
      <c r="E11" s="7">
        <v>565.75800000000004</v>
      </c>
      <c r="F11" s="7">
        <v>68.099000000000004</v>
      </c>
      <c r="G11" s="7">
        <v>633.85700000000008</v>
      </c>
      <c r="H11" s="8">
        <v>6.4475342903911699</v>
      </c>
      <c r="I11" s="8">
        <v>-13.415130324221236</v>
      </c>
      <c r="J11" s="9">
        <v>3.8871406562428454</v>
      </c>
    </row>
    <row r="12" spans="1:10" x14ac:dyDescent="0.25">
      <c r="A12" s="10" t="s">
        <v>10</v>
      </c>
      <c r="B12" s="3">
        <v>644.024</v>
      </c>
      <c r="C12" s="3">
        <v>17.706</v>
      </c>
      <c r="D12" s="3">
        <v>661.73</v>
      </c>
      <c r="E12" s="3">
        <v>697.58100000000002</v>
      </c>
      <c r="F12" s="3">
        <v>23.95</v>
      </c>
      <c r="G12" s="3">
        <v>721.53100000000006</v>
      </c>
      <c r="H12" s="4">
        <v>8.315994434990003</v>
      </c>
      <c r="I12" s="4">
        <v>35.264881960917208</v>
      </c>
      <c r="J12" s="5">
        <v>9.0370694996448773</v>
      </c>
    </row>
    <row r="13" spans="1:10" x14ac:dyDescent="0.25">
      <c r="A13" s="6" t="s">
        <v>11</v>
      </c>
      <c r="B13" s="7">
        <v>3168.0659999999998</v>
      </c>
      <c r="C13" s="7">
        <v>958.00699999999995</v>
      </c>
      <c r="D13" s="7">
        <v>4126.0729999999994</v>
      </c>
      <c r="E13" s="7">
        <v>0</v>
      </c>
      <c r="F13" s="7">
        <v>0</v>
      </c>
      <c r="G13" s="7">
        <v>0</v>
      </c>
      <c r="H13" s="8">
        <v>-100</v>
      </c>
      <c r="I13" s="8">
        <v>-100</v>
      </c>
      <c r="J13" s="9">
        <v>-100</v>
      </c>
    </row>
    <row r="14" spans="1:10" x14ac:dyDescent="0.25">
      <c r="A14" s="10" t="s">
        <v>76</v>
      </c>
      <c r="B14" s="3">
        <v>0</v>
      </c>
      <c r="C14" s="3">
        <v>0</v>
      </c>
      <c r="D14" s="3">
        <v>0</v>
      </c>
      <c r="E14" s="3">
        <v>2992.0949999999998</v>
      </c>
      <c r="F14" s="3">
        <v>1369.3710000000001</v>
      </c>
      <c r="G14" s="3">
        <v>4361.4660000000003</v>
      </c>
      <c r="H14" s="4">
        <v>0</v>
      </c>
      <c r="I14" s="4">
        <v>0</v>
      </c>
      <c r="J14" s="5">
        <v>0</v>
      </c>
    </row>
    <row r="15" spans="1:10" x14ac:dyDescent="0.25">
      <c r="A15" s="6" t="s">
        <v>12</v>
      </c>
      <c r="B15" s="7">
        <v>1588.548</v>
      </c>
      <c r="C15" s="7">
        <v>279.41899999999998</v>
      </c>
      <c r="D15" s="7">
        <v>1867.9670000000001</v>
      </c>
      <c r="E15" s="7">
        <v>1692.645</v>
      </c>
      <c r="F15" s="7">
        <v>357.87099999999998</v>
      </c>
      <c r="G15" s="7">
        <v>2050.5160000000001</v>
      </c>
      <c r="H15" s="8">
        <v>6.5529653494889661</v>
      </c>
      <c r="I15" s="8">
        <v>28.076830852590557</v>
      </c>
      <c r="J15" s="9">
        <v>9.7726030491973344</v>
      </c>
    </row>
    <row r="16" spans="1:10" x14ac:dyDescent="0.25">
      <c r="A16" s="10" t="s">
        <v>13</v>
      </c>
      <c r="B16" s="3">
        <v>975.27599999999995</v>
      </c>
      <c r="C16" s="3">
        <v>2.2050000000000001</v>
      </c>
      <c r="D16" s="3">
        <v>977.48099999999999</v>
      </c>
      <c r="E16" s="3">
        <v>1067.537</v>
      </c>
      <c r="F16" s="3">
        <v>15.644</v>
      </c>
      <c r="G16" s="3">
        <v>1083.181</v>
      </c>
      <c r="H16" s="4">
        <v>9.4599887621555432</v>
      </c>
      <c r="I16" s="4">
        <v>609.47845804988651</v>
      </c>
      <c r="J16" s="5">
        <v>10.8135094185974</v>
      </c>
    </row>
    <row r="17" spans="1:10" x14ac:dyDescent="0.25">
      <c r="A17" s="6" t="s">
        <v>14</v>
      </c>
      <c r="B17" s="7">
        <v>1716.009</v>
      </c>
      <c r="C17" s="7">
        <v>459.14</v>
      </c>
      <c r="D17" s="7">
        <v>2175.1489999999999</v>
      </c>
      <c r="E17" s="7">
        <v>1877.3440000000001</v>
      </c>
      <c r="F17" s="7">
        <v>810.72799999999995</v>
      </c>
      <c r="G17" s="7">
        <v>2688.0720000000001</v>
      </c>
      <c r="H17" s="8">
        <v>9.4017572168910561</v>
      </c>
      <c r="I17" s="8">
        <v>76.575336498671419</v>
      </c>
      <c r="J17" s="9">
        <v>23.5810512291342</v>
      </c>
    </row>
    <row r="18" spans="1:10" x14ac:dyDescent="0.25">
      <c r="A18" s="10" t="s">
        <v>15</v>
      </c>
      <c r="B18" s="3">
        <v>223.82499999999999</v>
      </c>
      <c r="C18" s="3">
        <v>11.483000000000001</v>
      </c>
      <c r="D18" s="3">
        <v>235.30799999999999</v>
      </c>
      <c r="E18" s="3">
        <v>202.46</v>
      </c>
      <c r="F18" s="3">
        <v>0</v>
      </c>
      <c r="G18" s="3">
        <v>202.46</v>
      </c>
      <c r="H18" s="4">
        <v>-9.5454037752708505</v>
      </c>
      <c r="I18" s="4">
        <v>-100</v>
      </c>
      <c r="J18" s="5">
        <v>-13.95957638499328</v>
      </c>
    </row>
    <row r="19" spans="1:10" x14ac:dyDescent="0.25">
      <c r="A19" s="6" t="s">
        <v>16</v>
      </c>
      <c r="B19" s="7">
        <v>237.42599999999999</v>
      </c>
      <c r="C19" s="7">
        <v>0</v>
      </c>
      <c r="D19" s="7">
        <v>237.42599999999999</v>
      </c>
      <c r="E19" s="7">
        <v>242.459</v>
      </c>
      <c r="F19" s="7">
        <v>0</v>
      </c>
      <c r="G19" s="7">
        <v>242.459</v>
      </c>
      <c r="H19" s="8">
        <v>2.1198183855180206</v>
      </c>
      <c r="I19" s="8">
        <v>0</v>
      </c>
      <c r="J19" s="9">
        <v>2.1198183855180206</v>
      </c>
    </row>
    <row r="20" spans="1:10" x14ac:dyDescent="0.25">
      <c r="A20" s="10" t="s">
        <v>17</v>
      </c>
      <c r="B20" s="3">
        <v>80.239000000000004</v>
      </c>
      <c r="C20" s="3">
        <v>39.091000000000001</v>
      </c>
      <c r="D20" s="3">
        <v>119.33000000000001</v>
      </c>
      <c r="E20" s="3">
        <v>81.896000000000001</v>
      </c>
      <c r="F20" s="3">
        <v>75.111000000000004</v>
      </c>
      <c r="G20" s="3">
        <v>157.00700000000001</v>
      </c>
      <c r="H20" s="4">
        <v>2.0650805717917673</v>
      </c>
      <c r="I20" s="4">
        <v>92.143971758205225</v>
      </c>
      <c r="J20" s="5">
        <v>31.57378697728986</v>
      </c>
    </row>
    <row r="21" spans="1:10" x14ac:dyDescent="0.25">
      <c r="A21" s="6" t="s">
        <v>70</v>
      </c>
      <c r="B21" s="7">
        <v>0</v>
      </c>
      <c r="C21" s="7">
        <v>0</v>
      </c>
      <c r="D21" s="7">
        <v>0</v>
      </c>
      <c r="E21" s="7">
        <v>0</v>
      </c>
      <c r="F21" s="7">
        <v>0</v>
      </c>
      <c r="G21" s="7">
        <v>0</v>
      </c>
      <c r="H21" s="8">
        <v>0</v>
      </c>
      <c r="I21" s="8">
        <v>0</v>
      </c>
      <c r="J21" s="9">
        <v>0</v>
      </c>
    </row>
    <row r="22" spans="1:10" x14ac:dyDescent="0.25">
      <c r="A22" s="10" t="s">
        <v>18</v>
      </c>
      <c r="B22" s="3">
        <v>63.44</v>
      </c>
      <c r="C22" s="3">
        <v>26.975999999999999</v>
      </c>
      <c r="D22" s="3">
        <v>90.415999999999997</v>
      </c>
      <c r="E22" s="3">
        <v>65.334000000000003</v>
      </c>
      <c r="F22" s="3">
        <v>48.372999999999998</v>
      </c>
      <c r="G22" s="3">
        <v>113.70699999999999</v>
      </c>
      <c r="H22" s="4">
        <v>2.9854981084489371</v>
      </c>
      <c r="I22" s="4">
        <v>79.318653618030837</v>
      </c>
      <c r="J22" s="5">
        <v>25.759821270571575</v>
      </c>
    </row>
    <row r="23" spans="1:10" x14ac:dyDescent="0.25">
      <c r="A23" s="6" t="s">
        <v>19</v>
      </c>
      <c r="B23" s="7">
        <v>0</v>
      </c>
      <c r="C23" s="7">
        <v>0</v>
      </c>
      <c r="D23" s="7">
        <v>0</v>
      </c>
      <c r="E23" s="7">
        <v>0</v>
      </c>
      <c r="F23" s="7">
        <v>0</v>
      </c>
      <c r="G23" s="7">
        <v>0</v>
      </c>
      <c r="H23" s="8">
        <v>0</v>
      </c>
      <c r="I23" s="8">
        <v>0</v>
      </c>
      <c r="J23" s="9">
        <v>0</v>
      </c>
    </row>
    <row r="24" spans="1:10" x14ac:dyDescent="0.25">
      <c r="A24" s="10" t="s">
        <v>20</v>
      </c>
      <c r="B24" s="3">
        <v>546.87099999999998</v>
      </c>
      <c r="C24" s="3">
        <v>18.986000000000001</v>
      </c>
      <c r="D24" s="3">
        <v>565.85699999999997</v>
      </c>
      <c r="E24" s="3">
        <v>542.33399999999995</v>
      </c>
      <c r="F24" s="3">
        <v>22.222000000000001</v>
      </c>
      <c r="G24" s="3">
        <v>564.55599999999993</v>
      </c>
      <c r="H24" s="4">
        <v>-0.82962892528585985</v>
      </c>
      <c r="I24" s="4">
        <v>17.044137785736861</v>
      </c>
      <c r="J24" s="40">
        <v>-0.22991674575025928</v>
      </c>
    </row>
    <row r="25" spans="1:10" x14ac:dyDescent="0.25">
      <c r="A25" s="6" t="s">
        <v>21</v>
      </c>
      <c r="B25" s="7">
        <v>137.64400000000001</v>
      </c>
      <c r="C25" s="7">
        <v>5.3380000000000001</v>
      </c>
      <c r="D25" s="7">
        <v>142.982</v>
      </c>
      <c r="E25" s="7">
        <v>155.11000000000001</v>
      </c>
      <c r="F25" s="7">
        <v>7.6719999999999997</v>
      </c>
      <c r="G25" s="7">
        <v>162.78200000000001</v>
      </c>
      <c r="H25" s="8">
        <v>12.68925634244864</v>
      </c>
      <c r="I25" s="8">
        <v>43.724241288872228</v>
      </c>
      <c r="J25" s="9">
        <v>13.847896938076129</v>
      </c>
    </row>
    <row r="26" spans="1:10" x14ac:dyDescent="0.25">
      <c r="A26" s="10" t="s">
        <v>22</v>
      </c>
      <c r="B26" s="3">
        <v>141.47300000000001</v>
      </c>
      <c r="C26" s="3">
        <v>88.430999999999997</v>
      </c>
      <c r="D26" s="3">
        <v>229.904</v>
      </c>
      <c r="E26" s="3">
        <v>183.12899999999999</v>
      </c>
      <c r="F26" s="3">
        <v>95.501000000000005</v>
      </c>
      <c r="G26" s="3">
        <v>278.63</v>
      </c>
      <c r="H26" s="4">
        <v>29.44448764075122</v>
      </c>
      <c r="I26" s="4">
        <v>7.9949339032692244</v>
      </c>
      <c r="J26" s="5">
        <v>21.194063609158604</v>
      </c>
    </row>
    <row r="27" spans="1:10" x14ac:dyDescent="0.25">
      <c r="A27" s="6" t="s">
        <v>23</v>
      </c>
      <c r="B27" s="7">
        <v>77.231999999999999</v>
      </c>
      <c r="C27" s="7">
        <v>0</v>
      </c>
      <c r="D27" s="7">
        <v>77.231999999999999</v>
      </c>
      <c r="E27" s="7">
        <v>78.061999999999998</v>
      </c>
      <c r="F27" s="7">
        <v>18.372</v>
      </c>
      <c r="G27" s="7">
        <v>96.433999999999997</v>
      </c>
      <c r="H27" s="8">
        <v>1.0746840687797783</v>
      </c>
      <c r="I27" s="8">
        <v>0</v>
      </c>
      <c r="J27" s="9">
        <v>24.862751191216073</v>
      </c>
    </row>
    <row r="28" spans="1:10" x14ac:dyDescent="0.25">
      <c r="A28" s="10" t="s">
        <v>24</v>
      </c>
      <c r="B28" s="3">
        <v>0</v>
      </c>
      <c r="C28" s="3">
        <v>0</v>
      </c>
      <c r="D28" s="3">
        <v>0</v>
      </c>
      <c r="E28" s="3">
        <v>0</v>
      </c>
      <c r="F28" s="3">
        <v>0</v>
      </c>
      <c r="G28" s="3">
        <v>0</v>
      </c>
      <c r="H28" s="4">
        <v>0</v>
      </c>
      <c r="I28" s="4">
        <v>0</v>
      </c>
      <c r="J28" s="5">
        <v>0</v>
      </c>
    </row>
    <row r="29" spans="1:10" x14ac:dyDescent="0.25">
      <c r="A29" s="6" t="s">
        <v>25</v>
      </c>
      <c r="B29" s="7">
        <v>329.01499999999999</v>
      </c>
      <c r="C29" s="7">
        <v>24.715</v>
      </c>
      <c r="D29" s="7">
        <v>353.72999999999996</v>
      </c>
      <c r="E29" s="7">
        <v>315.74400000000003</v>
      </c>
      <c r="F29" s="7">
        <v>50.667000000000002</v>
      </c>
      <c r="G29" s="7">
        <v>366.41100000000006</v>
      </c>
      <c r="H29" s="8">
        <v>-4.0335547011534301</v>
      </c>
      <c r="I29" s="8">
        <v>105.00505765729315</v>
      </c>
      <c r="J29" s="9">
        <v>3.5849376643202722</v>
      </c>
    </row>
    <row r="30" spans="1:10" x14ac:dyDescent="0.25">
      <c r="A30" s="10" t="s">
        <v>26</v>
      </c>
      <c r="B30" s="3">
        <v>1319.2270000000001</v>
      </c>
      <c r="C30" s="3">
        <v>173.381</v>
      </c>
      <c r="D30" s="3">
        <v>1492.6080000000002</v>
      </c>
      <c r="E30" s="3">
        <v>1356.048</v>
      </c>
      <c r="F30" s="3">
        <v>303.42</v>
      </c>
      <c r="G30" s="3">
        <v>1659.4680000000001</v>
      </c>
      <c r="H30" s="4">
        <v>2.7911041844959139</v>
      </c>
      <c r="I30" s="4">
        <v>75.001874484516762</v>
      </c>
      <c r="J30" s="5">
        <v>11.179090558271152</v>
      </c>
    </row>
    <row r="31" spans="1:10" x14ac:dyDescent="0.25">
      <c r="A31" s="6" t="s">
        <v>27</v>
      </c>
      <c r="B31" s="7">
        <v>543.34799999999996</v>
      </c>
      <c r="C31" s="7">
        <v>101.489</v>
      </c>
      <c r="D31" s="7">
        <v>644.83699999999999</v>
      </c>
      <c r="E31" s="7">
        <v>627.74599999999998</v>
      </c>
      <c r="F31" s="7">
        <v>109.279</v>
      </c>
      <c r="G31" s="7">
        <v>737.02499999999998</v>
      </c>
      <c r="H31" s="8">
        <v>15.532954938639698</v>
      </c>
      <c r="I31" s="8">
        <v>7.6757086974943016</v>
      </c>
      <c r="J31" s="9">
        <v>14.296326048288172</v>
      </c>
    </row>
    <row r="32" spans="1:10" x14ac:dyDescent="0.25">
      <c r="A32" s="10" t="s">
        <v>63</v>
      </c>
      <c r="B32" s="3">
        <v>235.624</v>
      </c>
      <c r="C32" s="3">
        <v>2.0880000000000001</v>
      </c>
      <c r="D32" s="3">
        <v>237.71199999999999</v>
      </c>
      <c r="E32" s="3">
        <v>256.33800000000002</v>
      </c>
      <c r="F32" s="3">
        <v>6.9850000000000003</v>
      </c>
      <c r="G32" s="3">
        <v>263.32300000000004</v>
      </c>
      <c r="H32" s="4">
        <v>8.7911248429701683</v>
      </c>
      <c r="I32" s="4">
        <v>234.53065134099614</v>
      </c>
      <c r="J32" s="5">
        <v>10.773961768863183</v>
      </c>
    </row>
    <row r="33" spans="1:10" x14ac:dyDescent="0.25">
      <c r="A33" s="6" t="s">
        <v>71</v>
      </c>
      <c r="B33" s="7">
        <v>0</v>
      </c>
      <c r="C33" s="7">
        <v>175.42699999999999</v>
      </c>
      <c r="D33" s="7">
        <v>175.42699999999999</v>
      </c>
      <c r="E33" s="7">
        <v>2.673</v>
      </c>
      <c r="F33" s="7">
        <v>175.50899999999999</v>
      </c>
      <c r="G33" s="7">
        <v>178.18199999999999</v>
      </c>
      <c r="H33" s="8">
        <v>0</v>
      </c>
      <c r="I33" s="76">
        <v>4.6743089718226744E-2</v>
      </c>
      <c r="J33" s="9">
        <v>1.5704538069966401</v>
      </c>
    </row>
    <row r="34" spans="1:10" x14ac:dyDescent="0.25">
      <c r="A34" s="10" t="s">
        <v>60</v>
      </c>
      <c r="B34" s="3">
        <v>24.396000000000001</v>
      </c>
      <c r="C34" s="3">
        <v>0</v>
      </c>
      <c r="D34" s="3">
        <v>24.396000000000001</v>
      </c>
      <c r="E34" s="3">
        <v>76.584999999999994</v>
      </c>
      <c r="F34" s="3">
        <v>0</v>
      </c>
      <c r="G34" s="3">
        <v>76.584999999999994</v>
      </c>
      <c r="H34" s="4">
        <v>213.92441383833415</v>
      </c>
      <c r="I34" s="4">
        <v>0</v>
      </c>
      <c r="J34" s="5">
        <v>213.92441383833415</v>
      </c>
    </row>
    <row r="35" spans="1:10" x14ac:dyDescent="0.25">
      <c r="A35" s="6" t="s">
        <v>28</v>
      </c>
      <c r="B35" s="7">
        <v>71.632999999999996</v>
      </c>
      <c r="C35" s="7">
        <v>0</v>
      </c>
      <c r="D35" s="7">
        <v>71.632999999999996</v>
      </c>
      <c r="E35" s="7">
        <v>323.65899999999999</v>
      </c>
      <c r="F35" s="7">
        <v>0</v>
      </c>
      <c r="G35" s="7">
        <v>323.65899999999999</v>
      </c>
      <c r="H35" s="8">
        <v>351.82946407382076</v>
      </c>
      <c r="I35" s="8">
        <v>0</v>
      </c>
      <c r="J35" s="9">
        <v>351.82946407382076</v>
      </c>
    </row>
    <row r="36" spans="1:10" x14ac:dyDescent="0.25">
      <c r="A36" s="10" t="s">
        <v>59</v>
      </c>
      <c r="B36" s="3">
        <v>267.15600000000001</v>
      </c>
      <c r="C36" s="3">
        <v>0</v>
      </c>
      <c r="D36" s="3">
        <v>267.15600000000001</v>
      </c>
      <c r="E36" s="3">
        <v>271.51</v>
      </c>
      <c r="F36" s="3">
        <v>0</v>
      </c>
      <c r="G36" s="3">
        <v>271.51</v>
      </c>
      <c r="H36" s="4">
        <v>1.6297593915165616</v>
      </c>
      <c r="I36" s="4">
        <v>0</v>
      </c>
      <c r="J36" s="5">
        <v>1.6297593915165616</v>
      </c>
    </row>
    <row r="37" spans="1:10" x14ac:dyDescent="0.25">
      <c r="A37" s="6" t="s">
        <v>29</v>
      </c>
      <c r="B37" s="7">
        <v>29.431000000000001</v>
      </c>
      <c r="C37" s="7">
        <v>19.739000000000001</v>
      </c>
      <c r="D37" s="7">
        <v>49.17</v>
      </c>
      <c r="E37" s="7">
        <v>39.200000000000003</v>
      </c>
      <c r="F37" s="7">
        <v>19.463000000000001</v>
      </c>
      <c r="G37" s="7">
        <v>58.663000000000004</v>
      </c>
      <c r="H37" s="8">
        <v>33.192891848730937</v>
      </c>
      <c r="I37" s="8">
        <v>-1.3982471249810011</v>
      </c>
      <c r="J37" s="9">
        <v>19.306487695749443</v>
      </c>
    </row>
    <row r="38" spans="1:10" x14ac:dyDescent="0.25">
      <c r="A38" s="10" t="s">
        <v>30</v>
      </c>
      <c r="B38" s="3">
        <v>131.09800000000001</v>
      </c>
      <c r="C38" s="3">
        <v>3.4</v>
      </c>
      <c r="D38" s="3">
        <v>134.49800000000002</v>
      </c>
      <c r="E38" s="3">
        <v>193.953</v>
      </c>
      <c r="F38" s="3">
        <v>13.336</v>
      </c>
      <c r="G38" s="3">
        <v>207.28900000000002</v>
      </c>
      <c r="H38" s="4">
        <v>47.945048742162335</v>
      </c>
      <c r="I38" s="4">
        <v>292.23529411764707</v>
      </c>
      <c r="J38" s="5">
        <v>54.120507368139293</v>
      </c>
    </row>
    <row r="39" spans="1:10" x14ac:dyDescent="0.25">
      <c r="A39" s="6" t="s">
        <v>37</v>
      </c>
      <c r="B39" s="7">
        <v>260.32799999999997</v>
      </c>
      <c r="C39" s="7">
        <v>4.2850000000000001</v>
      </c>
      <c r="D39" s="7">
        <v>264.613</v>
      </c>
      <c r="E39" s="7">
        <v>341.03899999999999</v>
      </c>
      <c r="F39" s="7">
        <v>7.6360000000000001</v>
      </c>
      <c r="G39" s="7">
        <v>348.67500000000001</v>
      </c>
      <c r="H39" s="8">
        <v>31.003580098952099</v>
      </c>
      <c r="I39" s="8">
        <v>78.203033838973155</v>
      </c>
      <c r="J39" s="9">
        <v>31.767902559587025</v>
      </c>
    </row>
    <row r="40" spans="1:10" s="42" customFormat="1" ht="12.75" x14ac:dyDescent="0.15">
      <c r="A40" s="10" t="s">
        <v>31</v>
      </c>
      <c r="B40" s="3">
        <v>573.245</v>
      </c>
      <c r="C40" s="3">
        <v>0</v>
      </c>
      <c r="D40" s="3">
        <v>573.245</v>
      </c>
      <c r="E40" s="3">
        <v>515.62099999999998</v>
      </c>
      <c r="F40" s="3">
        <v>0</v>
      </c>
      <c r="G40" s="3">
        <v>515.62099999999998</v>
      </c>
      <c r="H40" s="4">
        <v>-10.052246421687066</v>
      </c>
      <c r="I40" s="4">
        <v>0</v>
      </c>
      <c r="J40" s="5">
        <v>-10.052246421687066</v>
      </c>
    </row>
    <row r="41" spans="1:10" x14ac:dyDescent="0.25">
      <c r="A41" s="6" t="s">
        <v>32</v>
      </c>
      <c r="B41" s="7">
        <v>34.667000000000002</v>
      </c>
      <c r="C41" s="7">
        <v>9.0850000000000009</v>
      </c>
      <c r="D41" s="7">
        <v>43.752000000000002</v>
      </c>
      <c r="E41" s="7">
        <v>33.741999999999997</v>
      </c>
      <c r="F41" s="7">
        <v>11.364000000000001</v>
      </c>
      <c r="G41" s="7">
        <v>45.105999999999995</v>
      </c>
      <c r="H41" s="8">
        <v>-2.6682435745810258</v>
      </c>
      <c r="I41" s="8">
        <v>25.085305448541551</v>
      </c>
      <c r="J41" s="9">
        <v>3.0947156701407756</v>
      </c>
    </row>
    <row r="42" spans="1:10" x14ac:dyDescent="0.25">
      <c r="A42" s="10" t="s">
        <v>33</v>
      </c>
      <c r="B42" s="3">
        <v>1256.136</v>
      </c>
      <c r="C42" s="3">
        <v>773.92899999999997</v>
      </c>
      <c r="D42" s="3">
        <v>2030.0650000000001</v>
      </c>
      <c r="E42" s="3">
        <v>1460.731</v>
      </c>
      <c r="F42" s="3">
        <v>827.798</v>
      </c>
      <c r="G42" s="3">
        <v>2288.529</v>
      </c>
      <c r="H42" s="4">
        <v>16.28764719743722</v>
      </c>
      <c r="I42" s="4">
        <v>6.9604576130368594</v>
      </c>
      <c r="J42" s="5">
        <v>12.731809080004824</v>
      </c>
    </row>
    <row r="43" spans="1:10" x14ac:dyDescent="0.25">
      <c r="A43" s="6" t="s">
        <v>34</v>
      </c>
      <c r="B43" s="7">
        <v>0</v>
      </c>
      <c r="C43" s="7">
        <v>0</v>
      </c>
      <c r="D43" s="7">
        <v>0</v>
      </c>
      <c r="E43" s="7">
        <v>0</v>
      </c>
      <c r="F43" s="7">
        <v>21.568000000000001</v>
      </c>
      <c r="G43" s="7">
        <v>21.568000000000001</v>
      </c>
      <c r="H43" s="8">
        <v>0</v>
      </c>
      <c r="I43" s="8">
        <v>0</v>
      </c>
      <c r="J43" s="9">
        <v>0</v>
      </c>
    </row>
    <row r="44" spans="1:10" x14ac:dyDescent="0.25">
      <c r="A44" s="10" t="s">
        <v>35</v>
      </c>
      <c r="B44" s="3">
        <v>486.10700000000003</v>
      </c>
      <c r="C44" s="3">
        <v>375.358</v>
      </c>
      <c r="D44" s="3">
        <v>861.46500000000003</v>
      </c>
      <c r="E44" s="3">
        <v>468.27800000000002</v>
      </c>
      <c r="F44" s="3">
        <v>476.233</v>
      </c>
      <c r="G44" s="3">
        <v>944.51099999999997</v>
      </c>
      <c r="H44" s="4">
        <v>-3.6677110183560422</v>
      </c>
      <c r="I44" s="4">
        <v>26.874343959633201</v>
      </c>
      <c r="J44" s="5">
        <v>9.6400898469467631</v>
      </c>
    </row>
    <row r="45" spans="1:10" x14ac:dyDescent="0.25">
      <c r="A45" s="6" t="s">
        <v>36</v>
      </c>
      <c r="B45" s="7">
        <v>454.476</v>
      </c>
      <c r="C45" s="7">
        <v>7.2050000000000001</v>
      </c>
      <c r="D45" s="7">
        <v>461.68099999999998</v>
      </c>
      <c r="E45" s="7">
        <v>519.98900000000003</v>
      </c>
      <c r="F45" s="7">
        <v>42.143999999999998</v>
      </c>
      <c r="G45" s="7">
        <v>562.13300000000004</v>
      </c>
      <c r="H45" s="8">
        <v>14.415062621568584</v>
      </c>
      <c r="I45" s="8">
        <v>484.92713393476754</v>
      </c>
      <c r="J45" s="9">
        <v>21.757880441257072</v>
      </c>
    </row>
    <row r="46" spans="1:10" x14ac:dyDescent="0.25">
      <c r="A46" s="10" t="s">
        <v>64</v>
      </c>
      <c r="B46" s="3">
        <v>575.87</v>
      </c>
      <c r="C46" s="3">
        <v>12.125999999999999</v>
      </c>
      <c r="D46" s="3">
        <v>587.99599999999998</v>
      </c>
      <c r="E46" s="3">
        <v>622.00900000000001</v>
      </c>
      <c r="F46" s="3">
        <v>35.280999999999999</v>
      </c>
      <c r="G46" s="3">
        <v>657.29</v>
      </c>
      <c r="H46" s="4">
        <v>8.0120513310295731</v>
      </c>
      <c r="I46" s="4">
        <v>190.95332343724232</v>
      </c>
      <c r="J46" s="5">
        <v>11.784774046081942</v>
      </c>
    </row>
    <row r="47" spans="1:10" x14ac:dyDescent="0.25">
      <c r="A47" s="6" t="s">
        <v>65</v>
      </c>
      <c r="B47" s="7">
        <v>336.84</v>
      </c>
      <c r="C47" s="7">
        <v>7.3849999999999998</v>
      </c>
      <c r="D47" s="7">
        <v>344.22499999999997</v>
      </c>
      <c r="E47" s="7">
        <v>360.63499999999999</v>
      </c>
      <c r="F47" s="7">
        <v>20.821999999999999</v>
      </c>
      <c r="G47" s="7">
        <v>381.45699999999999</v>
      </c>
      <c r="H47" s="8">
        <v>7.0641847761548568</v>
      </c>
      <c r="I47" s="8">
        <v>181.94989844278945</v>
      </c>
      <c r="J47" s="9">
        <v>10.816181276781183</v>
      </c>
    </row>
    <row r="48" spans="1:10" x14ac:dyDescent="0.25">
      <c r="A48" s="10" t="s">
        <v>38</v>
      </c>
      <c r="B48" s="3">
        <v>637.00400000000002</v>
      </c>
      <c r="C48" s="3">
        <v>26.597000000000001</v>
      </c>
      <c r="D48" s="3">
        <v>663.601</v>
      </c>
      <c r="E48" s="3">
        <v>713.87</v>
      </c>
      <c r="F48" s="3">
        <v>58.436</v>
      </c>
      <c r="G48" s="3">
        <v>772.30600000000004</v>
      </c>
      <c r="H48" s="4">
        <v>12.066800208475925</v>
      </c>
      <c r="I48" s="4">
        <v>119.70898973568447</v>
      </c>
      <c r="J48" s="5">
        <v>16.381078388971694</v>
      </c>
    </row>
    <row r="49" spans="1:10" x14ac:dyDescent="0.25">
      <c r="A49" s="6" t="s">
        <v>66</v>
      </c>
      <c r="B49" s="7">
        <v>619.66700000000003</v>
      </c>
      <c r="C49" s="7">
        <v>9.4510000000000005</v>
      </c>
      <c r="D49" s="7">
        <v>629.11800000000005</v>
      </c>
      <c r="E49" s="7">
        <v>660.024</v>
      </c>
      <c r="F49" s="7">
        <v>40.908000000000001</v>
      </c>
      <c r="G49" s="7">
        <v>700.93200000000002</v>
      </c>
      <c r="H49" s="8">
        <v>6.5126914939798262</v>
      </c>
      <c r="I49" s="8">
        <v>332.84308538778964</v>
      </c>
      <c r="J49" s="9">
        <v>11.415028659170451</v>
      </c>
    </row>
    <row r="50" spans="1:10" x14ac:dyDescent="0.25">
      <c r="A50" s="10" t="s">
        <v>39</v>
      </c>
      <c r="B50" s="3">
        <v>869.83</v>
      </c>
      <c r="C50" s="3">
        <v>216.37799999999999</v>
      </c>
      <c r="D50" s="3">
        <v>1086.2080000000001</v>
      </c>
      <c r="E50" s="3">
        <v>897.09100000000001</v>
      </c>
      <c r="F50" s="3">
        <v>257.08199999999999</v>
      </c>
      <c r="G50" s="3">
        <v>1154.173</v>
      </c>
      <c r="H50" s="4">
        <v>3.1340606785233858</v>
      </c>
      <c r="I50" s="4">
        <v>18.811524276959769</v>
      </c>
      <c r="J50" s="5">
        <v>6.2570888816874763</v>
      </c>
    </row>
    <row r="51" spans="1:10" x14ac:dyDescent="0.25">
      <c r="A51" s="6" t="s">
        <v>40</v>
      </c>
      <c r="B51" s="7">
        <v>24.733000000000001</v>
      </c>
      <c r="C51" s="7">
        <v>0</v>
      </c>
      <c r="D51" s="7">
        <v>24.733000000000001</v>
      </c>
      <c r="E51" s="7">
        <v>56.213999999999999</v>
      </c>
      <c r="F51" s="7">
        <v>0</v>
      </c>
      <c r="G51" s="7">
        <v>56.213999999999999</v>
      </c>
      <c r="H51" s="8">
        <v>127.28338656855213</v>
      </c>
      <c r="I51" s="8">
        <v>0</v>
      </c>
      <c r="J51" s="9">
        <v>127.28338656855213</v>
      </c>
    </row>
    <row r="52" spans="1:10" x14ac:dyDescent="0.25">
      <c r="A52" s="10" t="s">
        <v>41</v>
      </c>
      <c r="B52" s="3">
        <v>56.256999999999998</v>
      </c>
      <c r="C52" s="3">
        <v>0</v>
      </c>
      <c r="D52" s="3">
        <v>56.256999999999998</v>
      </c>
      <c r="E52" s="3">
        <v>75.542000000000002</v>
      </c>
      <c r="F52" s="3">
        <v>0</v>
      </c>
      <c r="G52" s="3">
        <v>75.542000000000002</v>
      </c>
      <c r="H52" s="4">
        <v>34.280178466679715</v>
      </c>
      <c r="I52" s="4">
        <v>0</v>
      </c>
      <c r="J52" s="5">
        <v>34.280178466679715</v>
      </c>
    </row>
    <row r="53" spans="1:10" x14ac:dyDescent="0.25">
      <c r="A53" s="6" t="s">
        <v>42</v>
      </c>
      <c r="B53" s="7">
        <v>240.90700000000001</v>
      </c>
      <c r="C53" s="7">
        <v>23.428999999999998</v>
      </c>
      <c r="D53" s="7">
        <v>264.33600000000001</v>
      </c>
      <c r="E53" s="7">
        <v>321.89999999999998</v>
      </c>
      <c r="F53" s="7">
        <v>36.527000000000001</v>
      </c>
      <c r="G53" s="7">
        <v>358.42699999999996</v>
      </c>
      <c r="H53" s="8">
        <v>33.620027645522946</v>
      </c>
      <c r="I53" s="8">
        <v>55.905074907166352</v>
      </c>
      <c r="J53" s="9">
        <v>35.595227286483848</v>
      </c>
    </row>
    <row r="54" spans="1:10" x14ac:dyDescent="0.25">
      <c r="A54" s="10" t="s">
        <v>74</v>
      </c>
      <c r="B54" s="3">
        <v>534.66399999999999</v>
      </c>
      <c r="C54" s="3">
        <v>52.151000000000003</v>
      </c>
      <c r="D54" s="3">
        <v>586.81499999999994</v>
      </c>
      <c r="E54" s="3">
        <v>662.51700000000005</v>
      </c>
      <c r="F54" s="3">
        <v>148.49199999999999</v>
      </c>
      <c r="G54" s="3">
        <v>811.00900000000001</v>
      </c>
      <c r="H54" s="4">
        <v>23.912775126060492</v>
      </c>
      <c r="I54" s="4">
        <v>184.7347126613104</v>
      </c>
      <c r="J54" s="5">
        <v>38.205226519431186</v>
      </c>
    </row>
    <row r="55" spans="1:10" x14ac:dyDescent="0.25">
      <c r="A55" s="6" t="s">
        <v>43</v>
      </c>
      <c r="B55" s="7">
        <v>295.97199999999998</v>
      </c>
      <c r="C55" s="7">
        <v>0</v>
      </c>
      <c r="D55" s="7">
        <v>295.97199999999998</v>
      </c>
      <c r="E55" s="7">
        <v>326.791</v>
      </c>
      <c r="F55" s="7">
        <v>0</v>
      </c>
      <c r="G55" s="7">
        <v>326.791</v>
      </c>
      <c r="H55" s="8">
        <v>10.412809319800528</v>
      </c>
      <c r="I55" s="8">
        <v>0</v>
      </c>
      <c r="J55" s="9">
        <v>10.412809319800528</v>
      </c>
    </row>
    <row r="56" spans="1:10" x14ac:dyDescent="0.25">
      <c r="A56" s="10" t="s">
        <v>61</v>
      </c>
      <c r="B56" s="3">
        <v>16.158999999999999</v>
      </c>
      <c r="C56" s="3">
        <v>5.5990000000000002</v>
      </c>
      <c r="D56" s="3">
        <v>21.757999999999999</v>
      </c>
      <c r="E56" s="3">
        <v>17.434000000000001</v>
      </c>
      <c r="F56" s="3">
        <v>0</v>
      </c>
      <c r="G56" s="3">
        <v>17.434000000000001</v>
      </c>
      <c r="H56" s="4">
        <v>7.8903397487468423</v>
      </c>
      <c r="I56" s="4">
        <v>-100</v>
      </c>
      <c r="J56" s="5">
        <v>-19.873150105708238</v>
      </c>
    </row>
    <row r="57" spans="1:10" x14ac:dyDescent="0.25">
      <c r="A57" s="6" t="s">
        <v>44</v>
      </c>
      <c r="B57" s="7">
        <v>103.545</v>
      </c>
      <c r="C57" s="7">
        <v>4.7830000000000004</v>
      </c>
      <c r="D57" s="7">
        <v>108.328</v>
      </c>
      <c r="E57" s="7">
        <v>101.55500000000001</v>
      </c>
      <c r="F57" s="7">
        <v>27.289000000000001</v>
      </c>
      <c r="G57" s="7">
        <v>128.84399999999999</v>
      </c>
      <c r="H57" s="8">
        <v>-1.921869718479883</v>
      </c>
      <c r="I57" s="8">
        <v>470.54150114990591</v>
      </c>
      <c r="J57" s="9">
        <v>18.938778524481194</v>
      </c>
    </row>
    <row r="58" spans="1:10" x14ac:dyDescent="0.25">
      <c r="A58" s="10" t="s">
        <v>45</v>
      </c>
      <c r="B58" s="3">
        <v>0</v>
      </c>
      <c r="C58" s="3">
        <v>0</v>
      </c>
      <c r="D58" s="3">
        <v>0</v>
      </c>
      <c r="E58" s="3">
        <v>0</v>
      </c>
      <c r="F58" s="3">
        <v>0</v>
      </c>
      <c r="G58" s="3">
        <v>0</v>
      </c>
      <c r="H58" s="4">
        <v>0</v>
      </c>
      <c r="I58" s="4">
        <v>0</v>
      </c>
      <c r="J58" s="5">
        <v>0</v>
      </c>
    </row>
    <row r="59" spans="1:10" x14ac:dyDescent="0.25">
      <c r="A59" s="6" t="s">
        <v>46</v>
      </c>
      <c r="B59" s="7">
        <v>1300.354</v>
      </c>
      <c r="C59" s="7">
        <v>5.2030000000000003</v>
      </c>
      <c r="D59" s="7">
        <v>1305.557</v>
      </c>
      <c r="E59" s="7">
        <v>1341.232</v>
      </c>
      <c r="F59" s="7">
        <v>24.899000000000001</v>
      </c>
      <c r="G59" s="7">
        <v>1366.1309999999999</v>
      </c>
      <c r="H59" s="8">
        <v>3.1436055104994427</v>
      </c>
      <c r="I59" s="8">
        <v>378.55083605612145</v>
      </c>
      <c r="J59" s="9">
        <v>4.6397055050066633</v>
      </c>
    </row>
    <row r="60" spans="1:10" x14ac:dyDescent="0.25">
      <c r="A60" s="10" t="s">
        <v>72</v>
      </c>
      <c r="B60" s="3">
        <v>25.093</v>
      </c>
      <c r="C60" s="3">
        <v>46.877000000000002</v>
      </c>
      <c r="D60" s="3">
        <v>71.97</v>
      </c>
      <c r="E60" s="3">
        <v>38.704999999999998</v>
      </c>
      <c r="F60" s="3">
        <v>82.575999999999993</v>
      </c>
      <c r="G60" s="3">
        <v>121.28099999999999</v>
      </c>
      <c r="H60" s="4">
        <v>54.246204120671095</v>
      </c>
      <c r="I60" s="4">
        <v>76.154617402990795</v>
      </c>
      <c r="J60" s="5">
        <v>68.516048353480613</v>
      </c>
    </row>
    <row r="61" spans="1:10" x14ac:dyDescent="0.25">
      <c r="A61" s="6" t="s">
        <v>73</v>
      </c>
      <c r="B61" s="7">
        <v>13.301</v>
      </c>
      <c r="C61" s="7">
        <v>89.275999999999996</v>
      </c>
      <c r="D61" s="7">
        <v>102.577</v>
      </c>
      <c r="E61" s="7">
        <v>21.957000000000001</v>
      </c>
      <c r="F61" s="7">
        <v>96.230999999999995</v>
      </c>
      <c r="G61" s="7">
        <v>118.18799999999999</v>
      </c>
      <c r="H61" s="8">
        <v>65.077813698218179</v>
      </c>
      <c r="I61" s="8">
        <v>7.7904476006989549</v>
      </c>
      <c r="J61" s="9">
        <v>15.218811234487253</v>
      </c>
    </row>
    <row r="62" spans="1:10" x14ac:dyDescent="0.25">
      <c r="A62" s="11" t="s">
        <v>47</v>
      </c>
      <c r="B62" s="12">
        <v>38137.101000000002</v>
      </c>
      <c r="C62" s="12">
        <v>17373.274000000092</v>
      </c>
      <c r="D62" s="12">
        <v>55510.374999999942</v>
      </c>
      <c r="E62" s="12">
        <v>37869.102999999988</v>
      </c>
      <c r="F62" s="12">
        <v>19199.044999999867</v>
      </c>
      <c r="G62" s="12">
        <v>57068.147999999986</v>
      </c>
      <c r="H62" s="20">
        <v>-0.70272252733634399</v>
      </c>
      <c r="I62" s="20">
        <v>10.509078484572139</v>
      </c>
      <c r="J62" s="20">
        <v>2.8062736020069154</v>
      </c>
    </row>
    <row r="63" spans="1:10" x14ac:dyDescent="0.25">
      <c r="A63" s="14" t="s">
        <v>48</v>
      </c>
      <c r="B63" s="21">
        <v>63573.707000000002</v>
      </c>
      <c r="C63" s="21">
        <v>296192.22800000012</v>
      </c>
      <c r="D63" s="21">
        <v>359765.93499999994</v>
      </c>
      <c r="E63" s="21">
        <v>68812.892999999982</v>
      </c>
      <c r="F63" s="21">
        <v>296775.66899999988</v>
      </c>
      <c r="G63" s="21">
        <v>365588.56199999998</v>
      </c>
      <c r="H63" s="22">
        <v>8.2411208143013894</v>
      </c>
      <c r="I63" s="22">
        <v>0.19698052306752578</v>
      </c>
      <c r="J63" s="22">
        <v>1.6184486727460836</v>
      </c>
    </row>
    <row r="64" spans="1:10" x14ac:dyDescent="0.25">
      <c r="A64" s="23"/>
      <c r="B64" s="24"/>
      <c r="C64" s="24"/>
      <c r="D64" s="24"/>
      <c r="E64" s="24"/>
      <c r="F64" s="24"/>
      <c r="G64" s="24"/>
      <c r="H64" s="24"/>
      <c r="I64" s="24"/>
      <c r="J64" s="25"/>
    </row>
    <row r="65" spans="1:10" x14ac:dyDescent="0.25">
      <c r="A65" s="23" t="s">
        <v>58</v>
      </c>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45.75" customHeight="1" x14ac:dyDescent="0.25">
      <c r="A67" s="64" t="s">
        <v>77</v>
      </c>
      <c r="B67" s="64"/>
      <c r="C67" s="64"/>
      <c r="D67" s="64"/>
      <c r="E67" s="64"/>
      <c r="F67" s="64"/>
      <c r="G67" s="64"/>
      <c r="H67" s="64"/>
      <c r="I67" s="64"/>
      <c r="J67" s="64"/>
    </row>
    <row r="68" spans="1:10" x14ac:dyDescent="0.25">
      <c r="A68" s="35" t="s">
        <v>62</v>
      </c>
    </row>
    <row r="69" spans="1:10" x14ac:dyDescent="0.25">
      <c r="B69" s="33"/>
      <c r="C69" s="33"/>
      <c r="D69" s="33"/>
      <c r="E69" s="33"/>
      <c r="F69" s="33"/>
      <c r="G69" s="33"/>
    </row>
    <row r="70" spans="1:10" x14ac:dyDescent="0.25">
      <c r="B70" s="33"/>
      <c r="C70" s="33"/>
      <c r="D70" s="33"/>
      <c r="E70" s="33"/>
      <c r="F70" s="33"/>
      <c r="G70" s="33"/>
    </row>
    <row r="71" spans="1:10" x14ac:dyDescent="0.25">
      <c r="B71" s="37"/>
      <c r="C71" s="37"/>
      <c r="D71" s="37"/>
      <c r="E71" s="37"/>
      <c r="F71" s="37"/>
      <c r="G71" s="37"/>
    </row>
    <row r="72" spans="1:10" x14ac:dyDescent="0.25">
      <c r="B72" s="37"/>
      <c r="C72" s="37"/>
      <c r="D72" s="37"/>
      <c r="E72" s="37"/>
      <c r="F72" s="37"/>
      <c r="G72" s="37"/>
    </row>
  </sheetData>
  <mergeCells count="6">
    <mergeCell ref="A67:J67"/>
    <mergeCell ref="A1:J1"/>
    <mergeCell ref="A2:A3"/>
    <mergeCell ref="B2:D2"/>
    <mergeCell ref="E2:G2"/>
    <mergeCell ref="H2:J2"/>
  </mergeCells>
  <conditionalFormatting sqref="D4:D5">
    <cfRule type="cellIs" dxfId="36" priority="33" operator="equal">
      <formula>0</formula>
    </cfRule>
  </conditionalFormatting>
  <conditionalFormatting sqref="H8:J13 H15:J46">
    <cfRule type="cellIs" dxfId="35" priority="23" operator="equal">
      <formula>0</formula>
    </cfRule>
  </conditionalFormatting>
  <conditionalFormatting sqref="H60:J60">
    <cfRule type="cellIs" dxfId="34" priority="18" operator="equal">
      <formula>0</formula>
    </cfRule>
  </conditionalFormatting>
  <conditionalFormatting sqref="H60:J60">
    <cfRule type="cellIs" dxfId="33" priority="10" operator="equal">
      <formula>0</formula>
    </cfRule>
  </conditionalFormatting>
  <conditionalFormatting sqref="H59:J59">
    <cfRule type="cellIs" dxfId="32" priority="12" operator="equal">
      <formula>0</formula>
    </cfRule>
  </conditionalFormatting>
  <conditionalFormatting sqref="H61:J61">
    <cfRule type="cellIs" dxfId="31" priority="6" operator="equal">
      <formula>0</formula>
    </cfRule>
  </conditionalFormatting>
  <conditionalFormatting sqref="H14:J14">
    <cfRule type="cellIs" dxfId="30" priority="4" operator="equal">
      <formula>0</formula>
    </cfRule>
  </conditionalFormatting>
  <conditionalFormatting sqref="B4:C5 E4:F5">
    <cfRule type="cellIs" dxfId="29" priority="36" operator="equal">
      <formula>0</formula>
    </cfRule>
  </conditionalFormatting>
  <conditionalFormatting sqref="G4:G5">
    <cfRule type="cellIs" dxfId="28" priority="31" operator="equal">
      <formula>0</formula>
    </cfRule>
  </conditionalFormatting>
  <conditionalFormatting sqref="H4:J5">
    <cfRule type="cellIs" dxfId="27" priority="25" operator="equal">
      <formula>0</formula>
    </cfRule>
  </conditionalFormatting>
  <conditionalFormatting sqref="H6:J7">
    <cfRule type="cellIs" dxfId="26" priority="24" operator="equal">
      <formula>0</formula>
    </cfRule>
  </conditionalFormatting>
  <conditionalFormatting sqref="H47:J47">
    <cfRule type="cellIs" dxfId="25" priority="21" operator="equal">
      <formula>0</formula>
    </cfRule>
  </conditionalFormatting>
  <conditionalFormatting sqref="H46:J60">
    <cfRule type="cellIs" dxfId="24" priority="20" operator="equal">
      <formula>0</formula>
    </cfRule>
  </conditionalFormatting>
  <conditionalFormatting sqref="H46:J46">
    <cfRule type="cellIs" dxfId="23" priority="14" operator="equal">
      <formula>0</formula>
    </cfRule>
  </conditionalFormatting>
  <conditionalFormatting sqref="H61:J61">
    <cfRule type="cellIs" dxfId="22" priority="8" operator="equal">
      <formula>0</formula>
    </cfRule>
  </conditionalFormatting>
  <conditionalFormatting sqref="D6:D61">
    <cfRule type="cellIs" dxfId="21" priority="2" operator="equal">
      <formula>0</formula>
    </cfRule>
  </conditionalFormatting>
  <conditionalFormatting sqref="B6:C61 E6:F61">
    <cfRule type="cellIs" dxfId="20" priority="3" operator="equal">
      <formula>0</formula>
    </cfRule>
  </conditionalFormatting>
  <conditionalFormatting sqref="G6:G61">
    <cfRule type="cellIs" dxfId="19"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2"/>
  <sheetViews>
    <sheetView tabSelected="1" zoomScale="75" zoomScaleNormal="75" workbookViewId="0">
      <selection activeCell="B51" sqref="B51:B52"/>
    </sheetView>
  </sheetViews>
  <sheetFormatPr defaultColWidth="9.140625" defaultRowHeight="15" x14ac:dyDescent="0.25"/>
  <cols>
    <col min="1" max="1" width="34" style="38" bestFit="1" customWidth="1"/>
    <col min="2" max="10" width="14.28515625" style="38" customWidth="1"/>
    <col min="11" max="11" width="9.140625" style="38"/>
    <col min="12" max="12" width="17.28515625" style="38" customWidth="1"/>
    <col min="13" max="16384" width="9.140625" style="38"/>
  </cols>
  <sheetData>
    <row r="1" spans="1:10" ht="18" customHeight="1" x14ac:dyDescent="0.25">
      <c r="A1" s="65" t="s">
        <v>75</v>
      </c>
      <c r="B1" s="66"/>
      <c r="C1" s="66"/>
      <c r="D1" s="66"/>
      <c r="E1" s="66"/>
      <c r="F1" s="66"/>
      <c r="G1" s="66"/>
      <c r="H1" s="66"/>
      <c r="I1" s="66"/>
      <c r="J1" s="67"/>
    </row>
    <row r="2" spans="1:10" ht="53.25" customHeight="1" x14ac:dyDescent="0.25">
      <c r="A2" s="74" t="s">
        <v>1</v>
      </c>
      <c r="B2" s="70" t="s">
        <v>80</v>
      </c>
      <c r="C2" s="70"/>
      <c r="D2" s="70"/>
      <c r="E2" s="71" t="s">
        <v>79</v>
      </c>
      <c r="F2" s="71"/>
      <c r="G2" s="71"/>
      <c r="H2" s="72" t="s">
        <v>78</v>
      </c>
      <c r="I2" s="72"/>
      <c r="J2" s="73"/>
    </row>
    <row r="3" spans="1:10" x14ac:dyDescent="0.25">
      <c r="A3" s="75"/>
      <c r="B3" s="1" t="s">
        <v>2</v>
      </c>
      <c r="C3" s="1" t="s">
        <v>3</v>
      </c>
      <c r="D3" s="1" t="s">
        <v>4</v>
      </c>
      <c r="E3" s="1" t="s">
        <v>2</v>
      </c>
      <c r="F3" s="1" t="s">
        <v>3</v>
      </c>
      <c r="G3" s="1" t="s">
        <v>4</v>
      </c>
      <c r="H3" s="1" t="s">
        <v>2</v>
      </c>
      <c r="I3" s="1" t="s">
        <v>3</v>
      </c>
      <c r="J3" s="2" t="s">
        <v>4</v>
      </c>
    </row>
    <row r="4" spans="1:10" x14ac:dyDescent="0.25">
      <c r="A4" s="10" t="s">
        <v>5</v>
      </c>
      <c r="B4" s="3"/>
      <c r="C4" s="3"/>
      <c r="D4" s="3">
        <f>B4+C4</f>
        <v>0</v>
      </c>
      <c r="E4" s="3">
        <v>0</v>
      </c>
      <c r="F4" s="3">
        <v>0</v>
      </c>
      <c r="G4" s="3">
        <f>E4+F4</f>
        <v>0</v>
      </c>
      <c r="H4" s="4">
        <f t="shared" ref="H4:H36" si="0">+IFERROR(((E4-B4)/B4)*100,0)</f>
        <v>0</v>
      </c>
      <c r="I4" s="4">
        <f t="shared" ref="I4:I36" si="1">+IFERROR(((F4-C4)/C4)*100,0)</f>
        <v>0</v>
      </c>
      <c r="J4" s="5">
        <f t="shared" ref="J4:J36" si="2">+IFERROR(((G4-D4)/D4)*100,0)</f>
        <v>0</v>
      </c>
    </row>
    <row r="5" spans="1:10" x14ac:dyDescent="0.25">
      <c r="A5" s="6" t="s">
        <v>67</v>
      </c>
      <c r="B5" s="7">
        <v>3460.9409999999998</v>
      </c>
      <c r="C5" s="7">
        <v>150004.22200000001</v>
      </c>
      <c r="D5" s="7">
        <f t="shared" ref="D5:D61" si="3">B5+C5</f>
        <v>153465.163</v>
      </c>
      <c r="E5" s="7">
        <v>3725.6590000000001</v>
      </c>
      <c r="F5" s="7">
        <v>147238.19099999999</v>
      </c>
      <c r="G5" s="7">
        <f t="shared" ref="G5:G61" si="4">E5+F5</f>
        <v>150963.85</v>
      </c>
      <c r="H5" s="8">
        <f t="shared" si="0"/>
        <v>7.6487290595245714</v>
      </c>
      <c r="I5" s="8">
        <f t="shared" si="1"/>
        <v>-1.8439687650925032</v>
      </c>
      <c r="J5" s="9">
        <f t="shared" si="2"/>
        <v>-1.629889775049465</v>
      </c>
    </row>
    <row r="6" spans="1:10" x14ac:dyDescent="0.25">
      <c r="A6" s="10" t="s">
        <v>68</v>
      </c>
      <c r="B6" s="3">
        <v>503.89800000000002</v>
      </c>
      <c r="C6" s="3">
        <v>3965.453</v>
      </c>
      <c r="D6" s="3">
        <f t="shared" si="3"/>
        <v>4469.3509999999997</v>
      </c>
      <c r="E6" s="3">
        <v>653.83500000000004</v>
      </c>
      <c r="F6" s="3">
        <v>4206.7950000000001</v>
      </c>
      <c r="G6" s="3">
        <f t="shared" si="4"/>
        <v>4860.63</v>
      </c>
      <c r="H6" s="4">
        <f t="shared" si="0"/>
        <v>29.755426693497494</v>
      </c>
      <c r="I6" s="4">
        <f t="shared" si="1"/>
        <v>6.0861142472247209</v>
      </c>
      <c r="J6" s="5">
        <f t="shared" si="2"/>
        <v>8.7547162887855627</v>
      </c>
    </row>
    <row r="7" spans="1:10" x14ac:dyDescent="0.25">
      <c r="A7" s="6" t="s">
        <v>6</v>
      </c>
      <c r="B7" s="7">
        <v>524.87900000000002</v>
      </c>
      <c r="C7" s="7">
        <v>158.45699999999999</v>
      </c>
      <c r="D7" s="7">
        <f t="shared" si="3"/>
        <v>683.33600000000001</v>
      </c>
      <c r="E7" s="7">
        <v>770.43899999999996</v>
      </c>
      <c r="F7" s="7">
        <v>133.52600000000001</v>
      </c>
      <c r="G7" s="7">
        <f t="shared" si="4"/>
        <v>903.96499999999992</v>
      </c>
      <c r="H7" s="8">
        <f t="shared" si="0"/>
        <v>46.784115958154153</v>
      </c>
      <c r="I7" s="8">
        <f t="shared" si="1"/>
        <v>-15.733605962500857</v>
      </c>
      <c r="J7" s="9">
        <f t="shared" si="2"/>
        <v>32.287044733483953</v>
      </c>
    </row>
    <row r="8" spans="1:10" x14ac:dyDescent="0.25">
      <c r="A8" s="10" t="s">
        <v>7</v>
      </c>
      <c r="B8" s="3">
        <v>2312.3180000000002</v>
      </c>
      <c r="C8" s="3">
        <v>62.854999999999997</v>
      </c>
      <c r="D8" s="3">
        <f t="shared" si="3"/>
        <v>2375.1730000000002</v>
      </c>
      <c r="E8" s="3">
        <v>2230.6320000000001</v>
      </c>
      <c r="F8" s="3">
        <v>80.558000000000007</v>
      </c>
      <c r="G8" s="3">
        <f t="shared" si="4"/>
        <v>2311.19</v>
      </c>
      <c r="H8" s="4">
        <f t="shared" si="0"/>
        <v>-3.5326455963236953</v>
      </c>
      <c r="I8" s="4">
        <f t="shared" si="1"/>
        <v>28.164823800811405</v>
      </c>
      <c r="J8" s="5">
        <f t="shared" si="2"/>
        <v>-2.693824828759849</v>
      </c>
    </row>
    <row r="9" spans="1:10" x14ac:dyDescent="0.25">
      <c r="A9" s="6" t="s">
        <v>8</v>
      </c>
      <c r="B9" s="7">
        <v>379.95</v>
      </c>
      <c r="C9" s="7">
        <v>76.828999999999994</v>
      </c>
      <c r="D9" s="7">
        <f t="shared" si="3"/>
        <v>456.779</v>
      </c>
      <c r="E9" s="7">
        <v>436.55500000000001</v>
      </c>
      <c r="F9" s="7">
        <v>111.23699999999999</v>
      </c>
      <c r="G9" s="7">
        <f t="shared" si="4"/>
        <v>547.79200000000003</v>
      </c>
      <c r="H9" s="8">
        <f t="shared" si="0"/>
        <v>14.898012896433746</v>
      </c>
      <c r="I9" s="8">
        <f t="shared" si="1"/>
        <v>44.785172265680934</v>
      </c>
      <c r="J9" s="9">
        <f t="shared" si="2"/>
        <v>19.924952767093064</v>
      </c>
    </row>
    <row r="10" spans="1:10" x14ac:dyDescent="0.25">
      <c r="A10" s="10" t="s">
        <v>69</v>
      </c>
      <c r="B10" s="3">
        <v>0.60499999999999998</v>
      </c>
      <c r="C10" s="3">
        <v>0</v>
      </c>
      <c r="D10" s="3">
        <f t="shared" si="3"/>
        <v>0.60499999999999998</v>
      </c>
      <c r="E10" s="3">
        <v>0</v>
      </c>
      <c r="F10" s="3">
        <v>0</v>
      </c>
      <c r="G10" s="3">
        <f t="shared" si="4"/>
        <v>0</v>
      </c>
      <c r="H10" s="4">
        <f t="shared" si="0"/>
        <v>-100</v>
      </c>
      <c r="I10" s="4">
        <f t="shared" si="1"/>
        <v>0</v>
      </c>
      <c r="J10" s="5">
        <f t="shared" si="2"/>
        <v>-100</v>
      </c>
    </row>
    <row r="11" spans="1:10" x14ac:dyDescent="0.25">
      <c r="A11" s="6" t="s">
        <v>9</v>
      </c>
      <c r="B11" s="7">
        <v>3.109</v>
      </c>
      <c r="C11" s="7">
        <v>0</v>
      </c>
      <c r="D11" s="7">
        <f t="shared" si="3"/>
        <v>3.109</v>
      </c>
      <c r="E11" s="7">
        <v>3.0680000000000001</v>
      </c>
      <c r="F11" s="7">
        <v>0</v>
      </c>
      <c r="G11" s="7">
        <f t="shared" si="4"/>
        <v>3.0680000000000001</v>
      </c>
      <c r="H11" s="8">
        <f t="shared" si="0"/>
        <v>-1.3187520102926962</v>
      </c>
      <c r="I11" s="8">
        <f t="shared" si="1"/>
        <v>0</v>
      </c>
      <c r="J11" s="9">
        <f t="shared" si="2"/>
        <v>-1.3187520102926962</v>
      </c>
    </row>
    <row r="12" spans="1:10" x14ac:dyDescent="0.25">
      <c r="A12" s="10" t="s">
        <v>10</v>
      </c>
      <c r="B12" s="3">
        <v>11.813000000000001</v>
      </c>
      <c r="C12" s="3">
        <v>0</v>
      </c>
      <c r="D12" s="3">
        <f t="shared" si="3"/>
        <v>11.813000000000001</v>
      </c>
      <c r="E12" s="3">
        <v>14.547000000000001</v>
      </c>
      <c r="F12" s="3">
        <v>0</v>
      </c>
      <c r="G12" s="3">
        <f t="shared" si="4"/>
        <v>14.547000000000001</v>
      </c>
      <c r="H12" s="4">
        <f t="shared" si="0"/>
        <v>23.14399390501989</v>
      </c>
      <c r="I12" s="4">
        <f t="shared" si="1"/>
        <v>0</v>
      </c>
      <c r="J12" s="5">
        <f t="shared" si="2"/>
        <v>23.14399390501989</v>
      </c>
    </row>
    <row r="13" spans="1:10" x14ac:dyDescent="0.25">
      <c r="A13" s="6" t="s">
        <v>11</v>
      </c>
      <c r="B13" s="7">
        <v>290.63099999999997</v>
      </c>
      <c r="C13" s="7">
        <v>4.351</v>
      </c>
      <c r="D13" s="7">
        <f t="shared" si="3"/>
        <v>294.98199999999997</v>
      </c>
      <c r="E13" s="7">
        <v>0</v>
      </c>
      <c r="F13" s="7">
        <v>0</v>
      </c>
      <c r="G13" s="7">
        <f t="shared" si="4"/>
        <v>0</v>
      </c>
      <c r="H13" s="8">
        <f t="shared" si="0"/>
        <v>-100</v>
      </c>
      <c r="I13" s="8">
        <f t="shared" si="1"/>
        <v>-100</v>
      </c>
      <c r="J13" s="9">
        <f t="shared" si="2"/>
        <v>-100</v>
      </c>
    </row>
    <row r="14" spans="1:10" x14ac:dyDescent="0.25">
      <c r="A14" s="10" t="s">
        <v>76</v>
      </c>
      <c r="B14" s="3"/>
      <c r="C14" s="3"/>
      <c r="D14" s="3">
        <f t="shared" ref="D14" si="5">B14+C14</f>
        <v>0</v>
      </c>
      <c r="E14" s="3">
        <v>100.176</v>
      </c>
      <c r="F14" s="3">
        <v>1.377</v>
      </c>
      <c r="G14" s="3">
        <f t="shared" ref="G14" si="6">E14+F14</f>
        <v>101.553</v>
      </c>
      <c r="H14" s="4">
        <f t="shared" ref="H14" si="7">+IFERROR(((E14-B14)/B14)*100,0)</f>
        <v>0</v>
      </c>
      <c r="I14" s="4">
        <f t="shared" ref="I14" si="8">+IFERROR(((F14-C14)/C14)*100,0)</f>
        <v>0</v>
      </c>
      <c r="J14" s="5">
        <f t="shared" ref="J14" si="9">+IFERROR(((G14-D14)/D14)*100,0)</f>
        <v>0</v>
      </c>
    </row>
    <row r="15" spans="1:10" x14ac:dyDescent="0.25">
      <c r="A15" s="6" t="s">
        <v>12</v>
      </c>
      <c r="B15" s="7">
        <v>67.653999999999996</v>
      </c>
      <c r="C15" s="7">
        <v>1.0740000000000001</v>
      </c>
      <c r="D15" s="7">
        <f t="shared" si="3"/>
        <v>68.727999999999994</v>
      </c>
      <c r="E15" s="7">
        <v>47.146999999999998</v>
      </c>
      <c r="F15" s="7">
        <v>0.82699999999999996</v>
      </c>
      <c r="G15" s="7">
        <f t="shared" si="4"/>
        <v>47.973999999999997</v>
      </c>
      <c r="H15" s="8">
        <f t="shared" si="0"/>
        <v>-30.311585419930825</v>
      </c>
      <c r="I15" s="8">
        <f t="shared" si="1"/>
        <v>-22.998137802607086</v>
      </c>
      <c r="J15" s="9">
        <f t="shared" si="2"/>
        <v>-30.197299499476195</v>
      </c>
    </row>
    <row r="16" spans="1:10" x14ac:dyDescent="0.25">
      <c r="A16" s="10" t="s">
        <v>13</v>
      </c>
      <c r="B16" s="3">
        <v>5.6840000000000002</v>
      </c>
      <c r="C16" s="3">
        <v>0</v>
      </c>
      <c r="D16" s="3">
        <f t="shared" si="3"/>
        <v>5.6840000000000002</v>
      </c>
      <c r="E16" s="3">
        <v>13.141999999999999</v>
      </c>
      <c r="F16" s="3">
        <v>0</v>
      </c>
      <c r="G16" s="3">
        <f t="shared" si="4"/>
        <v>13.141999999999999</v>
      </c>
      <c r="H16" s="4">
        <f t="shared" si="0"/>
        <v>131.21041520056295</v>
      </c>
      <c r="I16" s="4">
        <f t="shared" si="1"/>
        <v>0</v>
      </c>
      <c r="J16" s="5">
        <f t="shared" si="2"/>
        <v>131.21041520056295</v>
      </c>
    </row>
    <row r="17" spans="1:10" x14ac:dyDescent="0.25">
      <c r="A17" s="6" t="s">
        <v>14</v>
      </c>
      <c r="B17" s="7">
        <v>113.822</v>
      </c>
      <c r="C17" s="55">
        <v>0.36</v>
      </c>
      <c r="D17" s="7">
        <f t="shared" si="3"/>
        <v>114.182</v>
      </c>
      <c r="E17" s="7">
        <v>108.27153999999999</v>
      </c>
      <c r="F17" s="55">
        <v>9.0999999999999998E-2</v>
      </c>
      <c r="G17" s="7">
        <f t="shared" si="4"/>
        <v>108.36253999999998</v>
      </c>
      <c r="H17" s="8">
        <f t="shared" si="0"/>
        <v>-4.8764386498216652</v>
      </c>
      <c r="I17" s="8">
        <f t="shared" si="1"/>
        <v>-74.722222222222229</v>
      </c>
      <c r="J17" s="9">
        <f t="shared" si="2"/>
        <v>-5.0966527123364633</v>
      </c>
    </row>
    <row r="18" spans="1:10" x14ac:dyDescent="0.25">
      <c r="A18" s="10" t="s">
        <v>15</v>
      </c>
      <c r="B18" s="3">
        <v>3.4580000000000002</v>
      </c>
      <c r="C18" s="3">
        <v>0</v>
      </c>
      <c r="D18" s="3">
        <f t="shared" si="3"/>
        <v>3.4580000000000002</v>
      </c>
      <c r="E18" s="3">
        <v>2.8260000000000001</v>
      </c>
      <c r="F18" s="3">
        <v>0</v>
      </c>
      <c r="G18" s="3">
        <f t="shared" si="4"/>
        <v>2.8260000000000001</v>
      </c>
      <c r="H18" s="4">
        <f t="shared" si="0"/>
        <v>-18.276460381723542</v>
      </c>
      <c r="I18" s="36">
        <f t="shared" si="1"/>
        <v>0</v>
      </c>
      <c r="J18" s="5">
        <f t="shared" si="2"/>
        <v>-18.276460381723542</v>
      </c>
    </row>
    <row r="19" spans="1:10" x14ac:dyDescent="0.25">
      <c r="A19" s="6" t="s">
        <v>16</v>
      </c>
      <c r="B19" s="7">
        <v>2.843</v>
      </c>
      <c r="C19" s="7">
        <v>0</v>
      </c>
      <c r="D19" s="7">
        <f t="shared" si="3"/>
        <v>2.843</v>
      </c>
      <c r="E19" s="7">
        <v>1.2170000000000001</v>
      </c>
      <c r="F19" s="7">
        <v>0</v>
      </c>
      <c r="G19" s="7">
        <f t="shared" si="4"/>
        <v>1.2170000000000001</v>
      </c>
      <c r="H19" s="8">
        <f t="shared" si="0"/>
        <v>-57.193105874076679</v>
      </c>
      <c r="I19" s="8">
        <f t="shared" si="1"/>
        <v>0</v>
      </c>
      <c r="J19" s="9">
        <f t="shared" si="2"/>
        <v>-57.193105874076679</v>
      </c>
    </row>
    <row r="20" spans="1:10" x14ac:dyDescent="0.25">
      <c r="A20" s="10" t="s">
        <v>17</v>
      </c>
      <c r="B20" s="56">
        <v>0.106</v>
      </c>
      <c r="C20" s="3">
        <v>0</v>
      </c>
      <c r="D20" s="56">
        <f t="shared" si="3"/>
        <v>0.106</v>
      </c>
      <c r="E20" s="56">
        <v>0.47599999999999998</v>
      </c>
      <c r="F20" s="3">
        <v>0</v>
      </c>
      <c r="G20" s="56">
        <f t="shared" si="4"/>
        <v>0.47599999999999998</v>
      </c>
      <c r="H20" s="4">
        <f t="shared" si="0"/>
        <v>349.05660377358487</v>
      </c>
      <c r="I20" s="4">
        <f t="shared" si="1"/>
        <v>0</v>
      </c>
      <c r="J20" s="5">
        <f t="shared" si="2"/>
        <v>349.05660377358487</v>
      </c>
    </row>
    <row r="21" spans="1:10" x14ac:dyDescent="0.25">
      <c r="A21" s="6" t="s">
        <v>70</v>
      </c>
      <c r="B21" s="7"/>
      <c r="C21" s="7"/>
      <c r="D21" s="7">
        <f t="shared" si="3"/>
        <v>0</v>
      </c>
      <c r="E21" s="7">
        <v>0</v>
      </c>
      <c r="F21" s="7">
        <v>0</v>
      </c>
      <c r="G21" s="7">
        <f t="shared" si="4"/>
        <v>0</v>
      </c>
      <c r="H21" s="8">
        <f t="shared" si="0"/>
        <v>0</v>
      </c>
      <c r="I21" s="8">
        <f t="shared" si="1"/>
        <v>0</v>
      </c>
      <c r="J21" s="9">
        <f t="shared" si="2"/>
        <v>0</v>
      </c>
    </row>
    <row r="22" spans="1:10" x14ac:dyDescent="0.25">
      <c r="A22" s="10" t="s">
        <v>18</v>
      </c>
      <c r="B22" s="3">
        <v>0.52100000000000002</v>
      </c>
      <c r="C22" s="3">
        <v>0</v>
      </c>
      <c r="D22" s="3">
        <f t="shared" si="3"/>
        <v>0.52100000000000002</v>
      </c>
      <c r="E22" s="56">
        <v>0.41499999999999998</v>
      </c>
      <c r="F22" s="3">
        <v>0</v>
      </c>
      <c r="G22" s="56">
        <f t="shared" si="4"/>
        <v>0.41499999999999998</v>
      </c>
      <c r="H22" s="4">
        <f t="shared" si="0"/>
        <v>-20.345489443378124</v>
      </c>
      <c r="I22" s="4">
        <f t="shared" si="1"/>
        <v>0</v>
      </c>
      <c r="J22" s="5">
        <f t="shared" si="2"/>
        <v>-20.345489443378124</v>
      </c>
    </row>
    <row r="23" spans="1:10" x14ac:dyDescent="0.25">
      <c r="A23" s="6" t="s">
        <v>19</v>
      </c>
      <c r="B23" s="7"/>
      <c r="C23" s="7"/>
      <c r="D23" s="7">
        <f t="shared" si="3"/>
        <v>0</v>
      </c>
      <c r="E23" s="7">
        <v>0</v>
      </c>
      <c r="F23" s="7">
        <v>0</v>
      </c>
      <c r="G23" s="7">
        <f t="shared" si="4"/>
        <v>0</v>
      </c>
      <c r="H23" s="8">
        <f t="shared" si="0"/>
        <v>0</v>
      </c>
      <c r="I23" s="8">
        <f t="shared" si="1"/>
        <v>0</v>
      </c>
      <c r="J23" s="9">
        <f t="shared" si="2"/>
        <v>0</v>
      </c>
    </row>
    <row r="24" spans="1:10" x14ac:dyDescent="0.25">
      <c r="A24" s="10" t="s">
        <v>20</v>
      </c>
      <c r="B24" s="3">
        <v>87.06</v>
      </c>
      <c r="C24" s="3">
        <v>0</v>
      </c>
      <c r="D24" s="3">
        <f t="shared" si="3"/>
        <v>87.06</v>
      </c>
      <c r="E24" s="3">
        <v>69.012</v>
      </c>
      <c r="F24" s="3">
        <v>0</v>
      </c>
      <c r="G24" s="3">
        <f t="shared" si="4"/>
        <v>69.012</v>
      </c>
      <c r="H24" s="4">
        <f t="shared" si="0"/>
        <v>-20.730530668504482</v>
      </c>
      <c r="I24" s="4">
        <f t="shared" si="1"/>
        <v>0</v>
      </c>
      <c r="J24" s="5">
        <f t="shared" si="2"/>
        <v>-20.730530668504482</v>
      </c>
    </row>
    <row r="25" spans="1:10" x14ac:dyDescent="0.25">
      <c r="A25" s="6" t="s">
        <v>21</v>
      </c>
      <c r="B25" s="55">
        <v>0.26300000000000001</v>
      </c>
      <c r="C25" s="7">
        <v>0</v>
      </c>
      <c r="D25" s="55">
        <f t="shared" si="3"/>
        <v>0.26300000000000001</v>
      </c>
      <c r="E25" s="7">
        <v>0.76200000000000001</v>
      </c>
      <c r="F25" s="7">
        <v>0</v>
      </c>
      <c r="G25" s="7">
        <f t="shared" si="4"/>
        <v>0.76200000000000001</v>
      </c>
      <c r="H25" s="8">
        <f t="shared" si="0"/>
        <v>189.73384030418251</v>
      </c>
      <c r="I25" s="8">
        <f t="shared" si="1"/>
        <v>0</v>
      </c>
      <c r="J25" s="9">
        <f t="shared" si="2"/>
        <v>189.73384030418251</v>
      </c>
    </row>
    <row r="26" spans="1:10" x14ac:dyDescent="0.25">
      <c r="A26" s="10" t="s">
        <v>22</v>
      </c>
      <c r="B26" s="56">
        <v>0.17499999999999999</v>
      </c>
      <c r="C26" s="3">
        <v>0</v>
      </c>
      <c r="D26" s="3">
        <f t="shared" si="3"/>
        <v>0.17499999999999999</v>
      </c>
      <c r="E26" s="3">
        <v>0</v>
      </c>
      <c r="F26" s="3">
        <v>0</v>
      </c>
      <c r="G26" s="3">
        <f t="shared" si="4"/>
        <v>0</v>
      </c>
      <c r="H26" s="4">
        <f t="shared" si="0"/>
        <v>-100</v>
      </c>
      <c r="I26" s="4">
        <f t="shared" si="1"/>
        <v>0</v>
      </c>
      <c r="J26" s="5">
        <f t="shared" si="2"/>
        <v>-100</v>
      </c>
    </row>
    <row r="27" spans="1:10" x14ac:dyDescent="0.25">
      <c r="A27" s="6" t="s">
        <v>23</v>
      </c>
      <c r="B27" s="7">
        <v>0.81</v>
      </c>
      <c r="C27" s="7">
        <v>0</v>
      </c>
      <c r="D27" s="7">
        <f t="shared" si="3"/>
        <v>0.81</v>
      </c>
      <c r="E27" s="55">
        <v>0.20499999999999999</v>
      </c>
      <c r="F27" s="7">
        <v>0</v>
      </c>
      <c r="G27" s="55">
        <f t="shared" si="4"/>
        <v>0.20499999999999999</v>
      </c>
      <c r="H27" s="8">
        <f t="shared" si="0"/>
        <v>-74.691358024691368</v>
      </c>
      <c r="I27" s="8">
        <f t="shared" si="1"/>
        <v>0</v>
      </c>
      <c r="J27" s="9">
        <f t="shared" si="2"/>
        <v>-74.691358024691368</v>
      </c>
    </row>
    <row r="28" spans="1:10" x14ac:dyDescent="0.25">
      <c r="A28" s="10" t="s">
        <v>24</v>
      </c>
      <c r="B28" s="3"/>
      <c r="C28" s="3"/>
      <c r="D28" s="3">
        <f t="shared" si="3"/>
        <v>0</v>
      </c>
      <c r="E28" s="3">
        <v>0</v>
      </c>
      <c r="F28" s="3">
        <v>0</v>
      </c>
      <c r="G28" s="3">
        <f t="shared" si="4"/>
        <v>0</v>
      </c>
      <c r="H28" s="4">
        <f t="shared" si="0"/>
        <v>0</v>
      </c>
      <c r="I28" s="4">
        <f t="shared" si="1"/>
        <v>0</v>
      </c>
      <c r="J28" s="5">
        <f t="shared" si="2"/>
        <v>0</v>
      </c>
    </row>
    <row r="29" spans="1:10" x14ac:dyDescent="0.25">
      <c r="A29" s="6" t="s">
        <v>25</v>
      </c>
      <c r="B29" s="7">
        <v>38.31</v>
      </c>
      <c r="C29" s="7">
        <v>0</v>
      </c>
      <c r="D29" s="7">
        <f t="shared" si="3"/>
        <v>38.31</v>
      </c>
      <c r="E29" s="7">
        <v>17.268999999999998</v>
      </c>
      <c r="F29" s="7">
        <v>0</v>
      </c>
      <c r="G29" s="7">
        <f t="shared" si="4"/>
        <v>17.268999999999998</v>
      </c>
      <c r="H29" s="8">
        <f t="shared" si="0"/>
        <v>-54.922996606630129</v>
      </c>
      <c r="I29" s="8">
        <f t="shared" si="1"/>
        <v>0</v>
      </c>
      <c r="J29" s="9">
        <f t="shared" si="2"/>
        <v>-54.922996606630129</v>
      </c>
    </row>
    <row r="30" spans="1:10" x14ac:dyDescent="0.25">
      <c r="A30" s="10" t="s">
        <v>26</v>
      </c>
      <c r="B30" s="3">
        <v>88.667000000000002</v>
      </c>
      <c r="C30" s="56">
        <v>0.11</v>
      </c>
      <c r="D30" s="3">
        <f t="shared" si="3"/>
        <v>88.777000000000001</v>
      </c>
      <c r="E30" s="3">
        <v>79.787999999999997</v>
      </c>
      <c r="F30" s="3">
        <v>2.9239999999999999</v>
      </c>
      <c r="G30" s="3">
        <f t="shared" si="4"/>
        <v>82.712000000000003</v>
      </c>
      <c r="H30" s="4">
        <f t="shared" si="0"/>
        <v>-10.013872128300275</v>
      </c>
      <c r="I30" s="4">
        <f t="shared" si="1"/>
        <v>2558.181818181818</v>
      </c>
      <c r="J30" s="5">
        <f t="shared" si="2"/>
        <v>-6.8317244331301996</v>
      </c>
    </row>
    <row r="31" spans="1:10" x14ac:dyDescent="0.25">
      <c r="A31" s="6" t="s">
        <v>27</v>
      </c>
      <c r="B31" s="7">
        <v>10.714</v>
      </c>
      <c r="C31" s="7">
        <v>0</v>
      </c>
      <c r="D31" s="7">
        <f t="shared" si="3"/>
        <v>10.714</v>
      </c>
      <c r="E31" s="7">
        <v>6.125</v>
      </c>
      <c r="F31" s="7">
        <v>0</v>
      </c>
      <c r="G31" s="7">
        <f t="shared" si="4"/>
        <v>6.125</v>
      </c>
      <c r="H31" s="8">
        <f t="shared" si="0"/>
        <v>-42.831808848235951</v>
      </c>
      <c r="I31" s="8">
        <f t="shared" si="1"/>
        <v>0</v>
      </c>
      <c r="J31" s="9">
        <f t="shared" si="2"/>
        <v>-42.831808848235951</v>
      </c>
    </row>
    <row r="32" spans="1:10" x14ac:dyDescent="0.25">
      <c r="A32" s="10" t="s">
        <v>63</v>
      </c>
      <c r="B32" s="3">
        <v>5.04</v>
      </c>
      <c r="C32" s="3">
        <v>0</v>
      </c>
      <c r="D32" s="3">
        <f t="shared" si="3"/>
        <v>5.04</v>
      </c>
      <c r="E32" s="3">
        <v>3.8740000000000001</v>
      </c>
      <c r="F32" s="3">
        <v>0</v>
      </c>
      <c r="G32" s="3">
        <f t="shared" si="4"/>
        <v>3.8740000000000001</v>
      </c>
      <c r="H32" s="4">
        <f t="shared" si="0"/>
        <v>-23.134920634920633</v>
      </c>
      <c r="I32" s="4">
        <f t="shared" si="1"/>
        <v>0</v>
      </c>
      <c r="J32" s="5">
        <f t="shared" si="2"/>
        <v>-23.134920634920633</v>
      </c>
    </row>
    <row r="33" spans="1:10" x14ac:dyDescent="0.25">
      <c r="A33" s="6" t="s">
        <v>71</v>
      </c>
      <c r="B33" s="7">
        <v>0</v>
      </c>
      <c r="C33" s="7">
        <v>0</v>
      </c>
      <c r="D33" s="7">
        <f t="shared" si="3"/>
        <v>0</v>
      </c>
      <c r="E33" s="7">
        <v>0</v>
      </c>
      <c r="F33" s="7">
        <v>0</v>
      </c>
      <c r="G33" s="7">
        <f t="shared" si="4"/>
        <v>0</v>
      </c>
      <c r="H33" s="8">
        <f t="shared" si="0"/>
        <v>0</v>
      </c>
      <c r="I33" s="8">
        <f t="shared" si="1"/>
        <v>0</v>
      </c>
      <c r="J33" s="9">
        <f t="shared" si="2"/>
        <v>0</v>
      </c>
    </row>
    <row r="34" spans="1:10" x14ac:dyDescent="0.25">
      <c r="A34" s="10" t="s">
        <v>60</v>
      </c>
      <c r="B34" s="3">
        <v>0</v>
      </c>
      <c r="C34" s="3">
        <v>0</v>
      </c>
      <c r="D34" s="3">
        <f t="shared" si="3"/>
        <v>0</v>
      </c>
      <c r="E34" s="56">
        <v>0.27400000000000002</v>
      </c>
      <c r="F34" s="3">
        <v>0</v>
      </c>
      <c r="G34" s="56">
        <f t="shared" si="4"/>
        <v>0.27400000000000002</v>
      </c>
      <c r="H34" s="4">
        <f t="shared" si="0"/>
        <v>0</v>
      </c>
      <c r="I34" s="4">
        <f t="shared" si="1"/>
        <v>0</v>
      </c>
      <c r="J34" s="5">
        <f t="shared" si="2"/>
        <v>0</v>
      </c>
    </row>
    <row r="35" spans="1:10" x14ac:dyDescent="0.25">
      <c r="A35" s="6" t="s">
        <v>28</v>
      </c>
      <c r="B35" s="7">
        <v>0</v>
      </c>
      <c r="C35" s="7">
        <v>0</v>
      </c>
      <c r="D35" s="7">
        <f t="shared" si="3"/>
        <v>0</v>
      </c>
      <c r="E35" s="7">
        <v>5.6</v>
      </c>
      <c r="F35" s="7">
        <v>0</v>
      </c>
      <c r="G35" s="7">
        <f t="shared" si="4"/>
        <v>5.6</v>
      </c>
      <c r="H35" s="8">
        <f t="shared" si="0"/>
        <v>0</v>
      </c>
      <c r="I35" s="8">
        <f t="shared" si="1"/>
        <v>0</v>
      </c>
      <c r="J35" s="9">
        <f t="shared" si="2"/>
        <v>0</v>
      </c>
    </row>
    <row r="36" spans="1:10" x14ac:dyDescent="0.25">
      <c r="A36" s="10" t="s">
        <v>59</v>
      </c>
      <c r="B36" s="56">
        <v>0.41799999999999998</v>
      </c>
      <c r="C36" s="3">
        <v>0</v>
      </c>
      <c r="D36" s="56">
        <f t="shared" si="3"/>
        <v>0.41799999999999998</v>
      </c>
      <c r="E36" s="3">
        <v>0.70099999999999996</v>
      </c>
      <c r="F36" s="3">
        <v>0</v>
      </c>
      <c r="G36" s="3">
        <f t="shared" si="4"/>
        <v>0.70099999999999996</v>
      </c>
      <c r="H36" s="4">
        <f t="shared" si="0"/>
        <v>67.703349282296642</v>
      </c>
      <c r="I36" s="4">
        <f t="shared" si="1"/>
        <v>0</v>
      </c>
      <c r="J36" s="5">
        <f t="shared" si="2"/>
        <v>67.703349282296642</v>
      </c>
    </row>
    <row r="37" spans="1:10" x14ac:dyDescent="0.25">
      <c r="A37" s="6" t="s">
        <v>29</v>
      </c>
      <c r="B37" s="55">
        <v>0.104</v>
      </c>
      <c r="C37" s="7">
        <v>4.8209999999999997</v>
      </c>
      <c r="D37" s="7">
        <f t="shared" si="3"/>
        <v>4.9249999999999998</v>
      </c>
      <c r="E37" s="55">
        <v>0.113</v>
      </c>
      <c r="F37" s="7">
        <v>0</v>
      </c>
      <c r="G37" s="55">
        <f t="shared" si="4"/>
        <v>0.113</v>
      </c>
      <c r="H37" s="8">
        <f t="shared" ref="H37:H63" si="10">+IFERROR(((E37-B37)/B37)*100,0)</f>
        <v>8.6538461538461622</v>
      </c>
      <c r="I37" s="8">
        <f t="shared" ref="I37:I63" si="11">+IFERROR(((F37-C37)/C37)*100,0)</f>
        <v>-100</v>
      </c>
      <c r="J37" s="9">
        <f t="shared" ref="J37:J63" si="12">+IFERROR(((G37-D37)/D37)*100,0)</f>
        <v>-97.705583756345177</v>
      </c>
    </row>
    <row r="38" spans="1:10" x14ac:dyDescent="0.25">
      <c r="A38" s="10" t="s">
        <v>30</v>
      </c>
      <c r="B38" s="3">
        <v>4.0910000000000002</v>
      </c>
      <c r="C38" s="3">
        <v>0</v>
      </c>
      <c r="D38" s="3">
        <f t="shared" si="3"/>
        <v>4.0910000000000002</v>
      </c>
      <c r="E38" s="3">
        <v>16.547999999999998</v>
      </c>
      <c r="F38" s="3">
        <v>0</v>
      </c>
      <c r="G38" s="3">
        <f t="shared" si="4"/>
        <v>16.547999999999998</v>
      </c>
      <c r="H38" s="4">
        <f t="shared" si="10"/>
        <v>304.49767782938147</v>
      </c>
      <c r="I38" s="4">
        <f t="shared" si="11"/>
        <v>0</v>
      </c>
      <c r="J38" s="5">
        <f t="shared" si="12"/>
        <v>304.49767782938147</v>
      </c>
    </row>
    <row r="39" spans="1:10" x14ac:dyDescent="0.25">
      <c r="A39" s="6" t="s">
        <v>37</v>
      </c>
      <c r="B39" s="55">
        <v>0.16300000000000001</v>
      </c>
      <c r="C39" s="7">
        <v>0</v>
      </c>
      <c r="D39" s="55">
        <f>B39+C39</f>
        <v>0.16300000000000001</v>
      </c>
      <c r="E39" s="55">
        <v>5.5E-2</v>
      </c>
      <c r="F39" s="7">
        <v>0</v>
      </c>
      <c r="G39" s="55">
        <f>E39+F39</f>
        <v>5.5E-2</v>
      </c>
      <c r="H39" s="8">
        <f>+IFERROR(((E39-B39)/B39)*100,0)</f>
        <v>-66.25766871165645</v>
      </c>
      <c r="I39" s="8">
        <f>+IFERROR(((F39-C39)/C39)*100,0)</f>
        <v>0</v>
      </c>
      <c r="J39" s="9">
        <f>+IFERROR(((G39-D39)/D39)*100,0)</f>
        <v>-66.25766871165645</v>
      </c>
    </row>
    <row r="40" spans="1:10" x14ac:dyDescent="0.25">
      <c r="A40" s="10" t="s">
        <v>31</v>
      </c>
      <c r="B40" s="3">
        <v>0.68600000000000005</v>
      </c>
      <c r="C40" s="3">
        <v>0</v>
      </c>
      <c r="D40" s="3">
        <f t="shared" si="3"/>
        <v>0.68600000000000005</v>
      </c>
      <c r="E40" s="3">
        <v>1.728</v>
      </c>
      <c r="F40" s="3">
        <v>0</v>
      </c>
      <c r="G40" s="3">
        <f t="shared" si="4"/>
        <v>1.728</v>
      </c>
      <c r="H40" s="4">
        <f t="shared" si="10"/>
        <v>151.89504373177837</v>
      </c>
      <c r="I40" s="4">
        <f t="shared" si="11"/>
        <v>0</v>
      </c>
      <c r="J40" s="5">
        <f t="shared" si="12"/>
        <v>151.89504373177837</v>
      </c>
    </row>
    <row r="41" spans="1:10" x14ac:dyDescent="0.25">
      <c r="A41" s="6" t="s">
        <v>32</v>
      </c>
      <c r="B41" s="55">
        <v>1E-3</v>
      </c>
      <c r="C41" s="7">
        <v>0</v>
      </c>
      <c r="D41" s="57">
        <f t="shared" si="3"/>
        <v>1E-3</v>
      </c>
      <c r="E41" s="7">
        <v>0</v>
      </c>
      <c r="F41" s="7">
        <v>0</v>
      </c>
      <c r="G41" s="7">
        <f t="shared" si="4"/>
        <v>0</v>
      </c>
      <c r="H41" s="8">
        <f t="shared" si="10"/>
        <v>-100</v>
      </c>
      <c r="I41" s="8">
        <f t="shared" si="11"/>
        <v>0</v>
      </c>
      <c r="J41" s="9">
        <f t="shared" si="12"/>
        <v>-100</v>
      </c>
    </row>
    <row r="42" spans="1:10" x14ac:dyDescent="0.25">
      <c r="A42" s="10" t="s">
        <v>33</v>
      </c>
      <c r="B42" s="3">
        <v>74.95</v>
      </c>
      <c r="C42" s="3">
        <v>2.2389999999999999</v>
      </c>
      <c r="D42" s="3">
        <f t="shared" si="3"/>
        <v>77.189000000000007</v>
      </c>
      <c r="E42" s="3">
        <v>73.481999999999999</v>
      </c>
      <c r="F42" s="3">
        <v>3.4129999999999998</v>
      </c>
      <c r="G42" s="3">
        <f t="shared" si="4"/>
        <v>76.894999999999996</v>
      </c>
      <c r="H42" s="4">
        <f t="shared" si="10"/>
        <v>-1.9586390927284905</v>
      </c>
      <c r="I42" s="4">
        <f t="shared" si="11"/>
        <v>52.434122376060742</v>
      </c>
      <c r="J42" s="40">
        <f t="shared" si="12"/>
        <v>-0.38088328647865771</v>
      </c>
    </row>
    <row r="43" spans="1:10" x14ac:dyDescent="0.25">
      <c r="A43" s="6" t="s">
        <v>34</v>
      </c>
      <c r="B43" s="7"/>
      <c r="C43" s="7"/>
      <c r="D43" s="7">
        <f t="shared" si="3"/>
        <v>0</v>
      </c>
      <c r="E43" s="7">
        <v>0</v>
      </c>
      <c r="F43" s="7">
        <v>0</v>
      </c>
      <c r="G43" s="7">
        <f t="shared" si="4"/>
        <v>0</v>
      </c>
      <c r="H43" s="8">
        <f t="shared" si="10"/>
        <v>0</v>
      </c>
      <c r="I43" s="8">
        <f t="shared" si="11"/>
        <v>0</v>
      </c>
      <c r="J43" s="9">
        <f t="shared" si="12"/>
        <v>0</v>
      </c>
    </row>
    <row r="44" spans="1:10" x14ac:dyDescent="0.25">
      <c r="A44" s="10" t="s">
        <v>35</v>
      </c>
      <c r="B44" s="3">
        <v>34.357999999999997</v>
      </c>
      <c r="C44" s="3">
        <v>0</v>
      </c>
      <c r="D44" s="3">
        <f t="shared" si="3"/>
        <v>34.357999999999997</v>
      </c>
      <c r="E44" s="3">
        <v>22.689</v>
      </c>
      <c r="F44" s="3">
        <v>0</v>
      </c>
      <c r="G44" s="3">
        <f t="shared" si="4"/>
        <v>22.689</v>
      </c>
      <c r="H44" s="4">
        <f t="shared" si="10"/>
        <v>-33.962978054601543</v>
      </c>
      <c r="I44" s="4">
        <f t="shared" si="11"/>
        <v>0</v>
      </c>
      <c r="J44" s="5">
        <f t="shared" si="12"/>
        <v>-33.962978054601543</v>
      </c>
    </row>
    <row r="45" spans="1:10" x14ac:dyDescent="0.25">
      <c r="A45" s="6" t="s">
        <v>36</v>
      </c>
      <c r="B45" s="7">
        <v>21.052</v>
      </c>
      <c r="C45" s="7">
        <v>0</v>
      </c>
      <c r="D45" s="7">
        <f t="shared" si="3"/>
        <v>21.052</v>
      </c>
      <c r="E45" s="7">
        <v>22.143999999999998</v>
      </c>
      <c r="F45" s="7">
        <v>0</v>
      </c>
      <c r="G45" s="7">
        <f t="shared" si="4"/>
        <v>22.143999999999998</v>
      </c>
      <c r="H45" s="8">
        <f t="shared" si="10"/>
        <v>5.1871556146684341</v>
      </c>
      <c r="I45" s="8">
        <f t="shared" si="11"/>
        <v>0</v>
      </c>
      <c r="J45" s="9">
        <f t="shared" si="12"/>
        <v>5.1871556146684341</v>
      </c>
    </row>
    <row r="46" spans="1:10" x14ac:dyDescent="0.25">
      <c r="A46" s="10" t="s">
        <v>64</v>
      </c>
      <c r="B46" s="3">
        <v>17.439</v>
      </c>
      <c r="C46" s="3">
        <v>0</v>
      </c>
      <c r="D46" s="3">
        <f t="shared" si="3"/>
        <v>17.439</v>
      </c>
      <c r="E46" s="3">
        <v>49.871000000000002</v>
      </c>
      <c r="F46" s="3">
        <v>0</v>
      </c>
      <c r="G46" s="3">
        <f t="shared" si="4"/>
        <v>49.871000000000002</v>
      </c>
      <c r="H46" s="4">
        <f t="shared" si="10"/>
        <v>185.97396639715583</v>
      </c>
      <c r="I46" s="4">
        <f t="shared" si="11"/>
        <v>0</v>
      </c>
      <c r="J46" s="5">
        <f t="shared" si="12"/>
        <v>185.97396639715583</v>
      </c>
    </row>
    <row r="47" spans="1:10" x14ac:dyDescent="0.25">
      <c r="A47" s="6" t="s">
        <v>65</v>
      </c>
      <c r="B47" s="7">
        <v>3.4849999999999999</v>
      </c>
      <c r="C47" s="7">
        <v>0</v>
      </c>
      <c r="D47" s="7">
        <f t="shared" si="3"/>
        <v>3.4849999999999999</v>
      </c>
      <c r="E47" s="7">
        <v>3.4359999999999999</v>
      </c>
      <c r="F47" s="7">
        <v>0</v>
      </c>
      <c r="G47" s="7">
        <f t="shared" si="4"/>
        <v>3.4359999999999999</v>
      </c>
      <c r="H47" s="8">
        <f t="shared" si="10"/>
        <v>-1.4060258249641302</v>
      </c>
      <c r="I47" s="8">
        <f t="shared" si="11"/>
        <v>0</v>
      </c>
      <c r="J47" s="9">
        <f t="shared" si="12"/>
        <v>-1.4060258249641302</v>
      </c>
    </row>
    <row r="48" spans="1:10" x14ac:dyDescent="0.25">
      <c r="A48" s="10" t="s">
        <v>38</v>
      </c>
      <c r="B48" s="3">
        <v>13.295999999999999</v>
      </c>
      <c r="C48" s="3">
        <v>0</v>
      </c>
      <c r="D48" s="3">
        <f t="shared" si="3"/>
        <v>13.295999999999999</v>
      </c>
      <c r="E48" s="3">
        <v>49.927</v>
      </c>
      <c r="F48" s="3">
        <v>0</v>
      </c>
      <c r="G48" s="3">
        <f t="shared" si="4"/>
        <v>49.927</v>
      </c>
      <c r="H48" s="4">
        <f t="shared" si="10"/>
        <v>275.50391095066186</v>
      </c>
      <c r="I48" s="4">
        <f t="shared" si="11"/>
        <v>0</v>
      </c>
      <c r="J48" s="5">
        <f t="shared" si="12"/>
        <v>275.50391095066186</v>
      </c>
    </row>
    <row r="49" spans="1:10" x14ac:dyDescent="0.25">
      <c r="A49" s="6" t="s">
        <v>66</v>
      </c>
      <c r="B49" s="7">
        <v>0</v>
      </c>
      <c r="C49" s="7">
        <v>0</v>
      </c>
      <c r="D49" s="7">
        <f t="shared" si="3"/>
        <v>0</v>
      </c>
      <c r="E49" s="7">
        <v>3.7490000000000001</v>
      </c>
      <c r="F49" s="7">
        <v>0</v>
      </c>
      <c r="G49" s="7">
        <f t="shared" si="4"/>
        <v>3.7490000000000001</v>
      </c>
      <c r="H49" s="8">
        <f t="shared" si="10"/>
        <v>0</v>
      </c>
      <c r="I49" s="8">
        <f t="shared" si="11"/>
        <v>0</v>
      </c>
      <c r="J49" s="9">
        <f t="shared" si="12"/>
        <v>0</v>
      </c>
    </row>
    <row r="50" spans="1:10" x14ac:dyDescent="0.25">
      <c r="A50" s="10" t="s">
        <v>39</v>
      </c>
      <c r="B50" s="3">
        <v>16.529</v>
      </c>
      <c r="C50" s="56">
        <v>0.317</v>
      </c>
      <c r="D50" s="3">
        <f t="shared" si="3"/>
        <v>16.846</v>
      </c>
      <c r="E50" s="3">
        <v>32.893000000000001</v>
      </c>
      <c r="F50" s="3">
        <v>1.06</v>
      </c>
      <c r="G50" s="3">
        <f t="shared" si="4"/>
        <v>33.953000000000003</v>
      </c>
      <c r="H50" s="4">
        <f t="shared" si="10"/>
        <v>99.001754492104794</v>
      </c>
      <c r="I50" s="4">
        <f t="shared" si="11"/>
        <v>234.38485804416405</v>
      </c>
      <c r="J50" s="5">
        <f t="shared" si="12"/>
        <v>101.54932921761844</v>
      </c>
    </row>
    <row r="51" spans="1:10" x14ac:dyDescent="0.25">
      <c r="A51" s="6" t="s">
        <v>40</v>
      </c>
      <c r="B51" s="55">
        <v>0.185</v>
      </c>
      <c r="C51" s="7">
        <v>0</v>
      </c>
      <c r="D51" s="55">
        <f t="shared" si="3"/>
        <v>0.185</v>
      </c>
      <c r="E51" s="7">
        <v>0.72299999999999998</v>
      </c>
      <c r="F51" s="7">
        <v>0</v>
      </c>
      <c r="G51" s="7">
        <f t="shared" si="4"/>
        <v>0.72299999999999998</v>
      </c>
      <c r="H51" s="8">
        <f t="shared" si="10"/>
        <v>290.81081081081084</v>
      </c>
      <c r="I51" s="8">
        <f t="shared" si="11"/>
        <v>0</v>
      </c>
      <c r="J51" s="9">
        <f t="shared" si="12"/>
        <v>290.81081081081084</v>
      </c>
    </row>
    <row r="52" spans="1:10" x14ac:dyDescent="0.25">
      <c r="A52" s="10" t="s">
        <v>41</v>
      </c>
      <c r="B52" s="56">
        <v>0.223</v>
      </c>
      <c r="C52" s="3">
        <v>0</v>
      </c>
      <c r="D52" s="56">
        <f t="shared" si="3"/>
        <v>0.223</v>
      </c>
      <c r="E52" s="56">
        <v>9.7000000000000003E-2</v>
      </c>
      <c r="F52" s="3">
        <v>0</v>
      </c>
      <c r="G52" s="56">
        <f t="shared" si="4"/>
        <v>9.7000000000000003E-2</v>
      </c>
      <c r="H52" s="4">
        <f t="shared" si="10"/>
        <v>-56.502242152466366</v>
      </c>
      <c r="I52" s="4">
        <f t="shared" si="11"/>
        <v>0</v>
      </c>
      <c r="J52" s="5">
        <f t="shared" si="12"/>
        <v>-56.502242152466366</v>
      </c>
    </row>
    <row r="53" spans="1:10" x14ac:dyDescent="0.25">
      <c r="A53" s="6" t="s">
        <v>42</v>
      </c>
      <c r="B53" s="7">
        <v>5.4980000000000002</v>
      </c>
      <c r="C53" s="7">
        <v>0</v>
      </c>
      <c r="D53" s="7">
        <f t="shared" si="3"/>
        <v>5.4980000000000002</v>
      </c>
      <c r="E53" s="7">
        <v>1.5569999999999999</v>
      </c>
      <c r="F53" s="7">
        <v>0</v>
      </c>
      <c r="G53" s="7">
        <f t="shared" si="4"/>
        <v>1.5569999999999999</v>
      </c>
      <c r="H53" s="8">
        <f t="shared" si="10"/>
        <v>-71.680611131320475</v>
      </c>
      <c r="I53" s="8">
        <f t="shared" si="11"/>
        <v>0</v>
      </c>
      <c r="J53" s="9">
        <f t="shared" si="12"/>
        <v>-71.680611131320475</v>
      </c>
    </row>
    <row r="54" spans="1:10" x14ac:dyDescent="0.25">
      <c r="A54" s="10" t="s">
        <v>74</v>
      </c>
      <c r="B54" s="3">
        <v>11.779</v>
      </c>
      <c r="C54" s="3">
        <v>0</v>
      </c>
      <c r="D54" s="3">
        <f t="shared" si="3"/>
        <v>11.779</v>
      </c>
      <c r="E54" s="3">
        <v>11.492000000000001</v>
      </c>
      <c r="F54" s="3">
        <v>0</v>
      </c>
      <c r="G54" s="3">
        <f t="shared" si="4"/>
        <v>11.492000000000001</v>
      </c>
      <c r="H54" s="36">
        <f t="shared" si="10"/>
        <v>-2.4365396043806693</v>
      </c>
      <c r="I54" s="4">
        <f t="shared" si="11"/>
        <v>0</v>
      </c>
      <c r="J54" s="40">
        <f t="shared" si="12"/>
        <v>-2.4365396043806693</v>
      </c>
    </row>
    <row r="55" spans="1:10" x14ac:dyDescent="0.25">
      <c r="A55" s="6" t="s">
        <v>43</v>
      </c>
      <c r="B55" s="7">
        <v>9.8559999999999999</v>
      </c>
      <c r="C55" s="7">
        <v>0</v>
      </c>
      <c r="D55" s="7">
        <f t="shared" si="3"/>
        <v>9.8559999999999999</v>
      </c>
      <c r="E55" s="7">
        <v>7.8559999999999999</v>
      </c>
      <c r="F55" s="7">
        <v>0</v>
      </c>
      <c r="G55" s="7">
        <f t="shared" si="4"/>
        <v>7.8559999999999999</v>
      </c>
      <c r="H55" s="8">
        <f t="shared" si="10"/>
        <v>-20.29220779220779</v>
      </c>
      <c r="I55" s="8">
        <f t="shared" si="11"/>
        <v>0</v>
      </c>
      <c r="J55" s="9">
        <f t="shared" si="12"/>
        <v>-20.29220779220779</v>
      </c>
    </row>
    <row r="56" spans="1:10" x14ac:dyDescent="0.25">
      <c r="A56" s="10" t="s">
        <v>61</v>
      </c>
      <c r="B56" s="3">
        <v>0</v>
      </c>
      <c r="C56" s="3">
        <v>5.5990000000000002</v>
      </c>
      <c r="D56" s="3">
        <f t="shared" si="3"/>
        <v>5.5990000000000002</v>
      </c>
      <c r="E56" s="3">
        <v>0</v>
      </c>
      <c r="F56" s="3">
        <v>0</v>
      </c>
      <c r="G56" s="3">
        <f t="shared" si="4"/>
        <v>0</v>
      </c>
      <c r="H56" s="4">
        <f t="shared" si="10"/>
        <v>0</v>
      </c>
      <c r="I56" s="4">
        <f t="shared" si="11"/>
        <v>-100</v>
      </c>
      <c r="J56" s="5">
        <f t="shared" si="12"/>
        <v>-100</v>
      </c>
    </row>
    <row r="57" spans="1:10" x14ac:dyDescent="0.25">
      <c r="A57" s="6" t="s">
        <v>44</v>
      </c>
      <c r="B57" s="7">
        <v>1.657</v>
      </c>
      <c r="C57" s="7">
        <v>0</v>
      </c>
      <c r="D57" s="7">
        <f t="shared" si="3"/>
        <v>1.657</v>
      </c>
      <c r="E57" s="7">
        <v>2.21</v>
      </c>
      <c r="F57" s="7">
        <v>0</v>
      </c>
      <c r="G57" s="7">
        <f t="shared" si="4"/>
        <v>2.21</v>
      </c>
      <c r="H57" s="8">
        <f t="shared" si="10"/>
        <v>33.373566686783342</v>
      </c>
      <c r="I57" s="8">
        <f t="shared" si="11"/>
        <v>0</v>
      </c>
      <c r="J57" s="9">
        <f t="shared" si="12"/>
        <v>33.373566686783342</v>
      </c>
    </row>
    <row r="58" spans="1:10" x14ac:dyDescent="0.25">
      <c r="A58" s="10" t="s">
        <v>45</v>
      </c>
      <c r="B58" s="3"/>
      <c r="C58" s="3"/>
      <c r="D58" s="3">
        <f t="shared" si="3"/>
        <v>0</v>
      </c>
      <c r="E58" s="3">
        <v>0</v>
      </c>
      <c r="F58" s="3">
        <v>0</v>
      </c>
      <c r="G58" s="3">
        <f t="shared" si="4"/>
        <v>0</v>
      </c>
      <c r="H58" s="4">
        <f t="shared" si="10"/>
        <v>0</v>
      </c>
      <c r="I58" s="4">
        <f t="shared" si="11"/>
        <v>0</v>
      </c>
      <c r="J58" s="5">
        <f t="shared" si="12"/>
        <v>0</v>
      </c>
    </row>
    <row r="59" spans="1:10" x14ac:dyDescent="0.25">
      <c r="A59" s="6" t="s">
        <v>46</v>
      </c>
      <c r="B59" s="7">
        <v>73.674999999999997</v>
      </c>
      <c r="C59" s="7">
        <v>0</v>
      </c>
      <c r="D59" s="7">
        <f t="shared" si="3"/>
        <v>73.674999999999997</v>
      </c>
      <c r="E59" s="7">
        <v>67.637</v>
      </c>
      <c r="F59" s="7">
        <v>0</v>
      </c>
      <c r="G59" s="7">
        <f t="shared" si="4"/>
        <v>67.637</v>
      </c>
      <c r="H59" s="8">
        <f t="shared" si="10"/>
        <v>-8.1954530030539487</v>
      </c>
      <c r="I59" s="8">
        <f t="shared" si="11"/>
        <v>0</v>
      </c>
      <c r="J59" s="9">
        <f t="shared" si="12"/>
        <v>-8.1954530030539487</v>
      </c>
    </row>
    <row r="60" spans="1:10" x14ac:dyDescent="0.25">
      <c r="A60" s="10" t="s">
        <v>72</v>
      </c>
      <c r="B60" s="56">
        <v>0.35399999999999998</v>
      </c>
      <c r="C60" s="56">
        <v>0</v>
      </c>
      <c r="D60" s="56">
        <f t="shared" si="3"/>
        <v>0.35399999999999998</v>
      </c>
      <c r="E60" s="56">
        <v>0.16800000000000001</v>
      </c>
      <c r="F60" s="3">
        <v>0</v>
      </c>
      <c r="G60" s="56">
        <f t="shared" si="4"/>
        <v>0.16800000000000001</v>
      </c>
      <c r="H60" s="4">
        <f t="shared" si="10"/>
        <v>-52.542372881355924</v>
      </c>
      <c r="I60" s="4">
        <f t="shared" si="11"/>
        <v>0</v>
      </c>
      <c r="J60" s="5">
        <f t="shared" si="12"/>
        <v>-52.542372881355924</v>
      </c>
    </row>
    <row r="61" spans="1:10" x14ac:dyDescent="0.25">
      <c r="A61" s="6" t="s">
        <v>73</v>
      </c>
      <c r="B61" s="55">
        <v>0.2</v>
      </c>
      <c r="C61" s="55">
        <v>0.245</v>
      </c>
      <c r="D61" s="55">
        <f t="shared" si="3"/>
        <v>0.44500000000000001</v>
      </c>
      <c r="E61" s="7">
        <v>0</v>
      </c>
      <c r="F61" s="7">
        <v>0</v>
      </c>
      <c r="G61" s="7">
        <f t="shared" si="4"/>
        <v>0</v>
      </c>
      <c r="H61" s="8">
        <f t="shared" si="10"/>
        <v>-100</v>
      </c>
      <c r="I61" s="8">
        <f t="shared" si="11"/>
        <v>-100</v>
      </c>
      <c r="J61" s="9">
        <f t="shared" si="12"/>
        <v>-100</v>
      </c>
    </row>
    <row r="62" spans="1:10" x14ac:dyDescent="0.25">
      <c r="A62" s="11" t="s">
        <v>47</v>
      </c>
      <c r="B62" s="12">
        <f>B63-SUM(B61+B60+B33+B21+B14+B10+B6+B5)</f>
        <v>4237.2720000000027</v>
      </c>
      <c r="C62" s="12">
        <f t="shared" ref="C62:G62" si="13">C63-SUM(C61+C60+C33+C21+C14+C10+C6+C5)</f>
        <v>317.01199999995879</v>
      </c>
      <c r="D62" s="12">
        <f t="shared" si="13"/>
        <v>4554.2839999999851</v>
      </c>
      <c r="E62" s="12">
        <v>4180.552539999996</v>
      </c>
      <c r="F62" s="12">
        <v>333.6359999999695</v>
      </c>
      <c r="G62" s="12">
        <f t="shared" si="13"/>
        <v>4514.1885400000028</v>
      </c>
      <c r="H62" s="20">
        <f t="shared" si="10"/>
        <v>-1.3385843533293729</v>
      </c>
      <c r="I62" s="20">
        <f t="shared" si="11"/>
        <v>5.2439655281228692</v>
      </c>
      <c r="J62" s="20">
        <f t="shared" si="12"/>
        <v>-0.88038998007112423</v>
      </c>
    </row>
    <row r="63" spans="1:10" x14ac:dyDescent="0.25">
      <c r="A63" s="14" t="s">
        <v>48</v>
      </c>
      <c r="B63" s="21">
        <f t="shared" ref="B63:G63" si="14">SUM(B4:B61)</f>
        <v>8203.2700000000023</v>
      </c>
      <c r="C63" s="21">
        <f t="shared" si="14"/>
        <v>154286.93199999997</v>
      </c>
      <c r="D63" s="21">
        <f t="shared" si="14"/>
        <v>162490.20199999999</v>
      </c>
      <c r="E63" s="21">
        <v>8660.3905399999967</v>
      </c>
      <c r="F63" s="21">
        <v>151779.99899999998</v>
      </c>
      <c r="G63" s="21">
        <f t="shared" si="14"/>
        <v>160440.38954</v>
      </c>
      <c r="H63" s="22">
        <f t="shared" si="10"/>
        <v>5.572418559915671</v>
      </c>
      <c r="I63" s="22">
        <f t="shared" si="11"/>
        <v>-1.6248511571932678</v>
      </c>
      <c r="J63" s="22">
        <f t="shared" si="12"/>
        <v>-1.2614991148820078</v>
      </c>
    </row>
    <row r="64" spans="1:10" x14ac:dyDescent="0.25">
      <c r="A64" s="23"/>
      <c r="B64" s="24"/>
      <c r="C64" s="24"/>
      <c r="D64" s="24"/>
      <c r="E64" s="24"/>
      <c r="F64" s="24"/>
      <c r="G64" s="24"/>
      <c r="H64" s="24"/>
      <c r="I64" s="24"/>
      <c r="J64" s="25"/>
    </row>
    <row r="65" spans="1:10" x14ac:dyDescent="0.25">
      <c r="A65" s="23" t="s">
        <v>58</v>
      </c>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45.75" customHeight="1" x14ac:dyDescent="0.25">
      <c r="A67" s="64" t="s">
        <v>77</v>
      </c>
      <c r="B67" s="64"/>
      <c r="C67" s="64"/>
      <c r="D67" s="64"/>
      <c r="E67" s="64"/>
      <c r="F67" s="64"/>
      <c r="G67" s="64"/>
      <c r="H67" s="64"/>
      <c r="I67" s="64"/>
      <c r="J67" s="64"/>
    </row>
    <row r="68" spans="1:10" x14ac:dyDescent="0.25">
      <c r="A68" s="35" t="s">
        <v>62</v>
      </c>
    </row>
    <row r="69" spans="1:10" x14ac:dyDescent="0.25">
      <c r="B69" s="39"/>
      <c r="C69" s="39"/>
      <c r="D69" s="39"/>
      <c r="E69" s="39"/>
      <c r="F69" s="39"/>
      <c r="G69" s="39"/>
    </row>
    <row r="70" spans="1:10" x14ac:dyDescent="0.25">
      <c r="B70" s="39"/>
      <c r="C70" s="39"/>
      <c r="D70" s="39"/>
      <c r="E70" s="39"/>
      <c r="F70" s="39"/>
      <c r="G70" s="39"/>
    </row>
    <row r="71" spans="1:10" x14ac:dyDescent="0.25">
      <c r="B71" s="39"/>
      <c r="C71" s="39"/>
      <c r="D71" s="39"/>
      <c r="E71" s="39"/>
      <c r="F71" s="39"/>
      <c r="G71" s="39"/>
    </row>
    <row r="72" spans="1:10" x14ac:dyDescent="0.25">
      <c r="B72" s="39"/>
      <c r="C72" s="39"/>
      <c r="D72" s="39"/>
      <c r="E72" s="39"/>
      <c r="F72" s="39"/>
      <c r="G72" s="39"/>
      <c r="H72" s="39"/>
    </row>
  </sheetData>
  <mergeCells count="6">
    <mergeCell ref="A67:J67"/>
    <mergeCell ref="A1:J1"/>
    <mergeCell ref="A2:A3"/>
    <mergeCell ref="B2:D2"/>
    <mergeCell ref="E2:G2"/>
    <mergeCell ref="H2:J2"/>
  </mergeCells>
  <conditionalFormatting sqref="D4:D5">
    <cfRule type="cellIs" dxfId="18" priority="45" operator="equal">
      <formula>0</formula>
    </cfRule>
  </conditionalFormatting>
  <conditionalFormatting sqref="H8:J13 H15:J46">
    <cfRule type="cellIs" dxfId="17" priority="35" operator="equal">
      <formula>0</formula>
    </cfRule>
  </conditionalFormatting>
  <conditionalFormatting sqref="H60:J60">
    <cfRule type="cellIs" dxfId="16" priority="30" operator="equal">
      <formula>0</formula>
    </cfRule>
  </conditionalFormatting>
  <conditionalFormatting sqref="H60:J60">
    <cfRule type="cellIs" dxfId="15" priority="22" operator="equal">
      <formula>0</formula>
    </cfRule>
  </conditionalFormatting>
  <conditionalFormatting sqref="H59:J59">
    <cfRule type="cellIs" dxfId="14" priority="24" operator="equal">
      <formula>0</formula>
    </cfRule>
  </conditionalFormatting>
  <conditionalFormatting sqref="H61:J61">
    <cfRule type="cellIs" dxfId="13" priority="18" operator="equal">
      <formula>0</formula>
    </cfRule>
  </conditionalFormatting>
  <conditionalFormatting sqref="H14:J14">
    <cfRule type="cellIs" dxfId="12" priority="16" operator="equal">
      <formula>0</formula>
    </cfRule>
  </conditionalFormatting>
  <conditionalFormatting sqref="E4:F5">
    <cfRule type="cellIs" dxfId="11" priority="48" operator="equal">
      <formula>0</formula>
    </cfRule>
  </conditionalFormatting>
  <conditionalFormatting sqref="G4:G5">
    <cfRule type="cellIs" dxfId="10" priority="43" operator="equal">
      <formula>0</formula>
    </cfRule>
  </conditionalFormatting>
  <conditionalFormatting sqref="H4:J5">
    <cfRule type="cellIs" dxfId="9" priority="37" operator="equal">
      <formula>0</formula>
    </cfRule>
  </conditionalFormatting>
  <conditionalFormatting sqref="H6:J7">
    <cfRule type="cellIs" dxfId="8" priority="36" operator="equal">
      <formula>0</formula>
    </cfRule>
  </conditionalFormatting>
  <conditionalFormatting sqref="H47:J47">
    <cfRule type="cellIs" dxfId="7" priority="33" operator="equal">
      <formula>0</formula>
    </cfRule>
  </conditionalFormatting>
  <conditionalFormatting sqref="H46:J60">
    <cfRule type="cellIs" dxfId="6" priority="32" operator="equal">
      <formula>0</formula>
    </cfRule>
  </conditionalFormatting>
  <conditionalFormatting sqref="H46:J46">
    <cfRule type="cellIs" dxfId="5" priority="26" operator="equal">
      <formula>0</formula>
    </cfRule>
  </conditionalFormatting>
  <conditionalFormatting sqref="H61:J61">
    <cfRule type="cellIs" dxfId="4" priority="20" operator="equal">
      <formula>0</formula>
    </cfRule>
  </conditionalFormatting>
  <conditionalFormatting sqref="D6:D61">
    <cfRule type="cellIs" dxfId="3" priority="6" operator="equal">
      <formula>0</formula>
    </cfRule>
  </conditionalFormatting>
  <conditionalFormatting sqref="E6:F61">
    <cfRule type="cellIs" dxfId="2" priority="7" operator="equal">
      <formula>0</formula>
    </cfRule>
  </conditionalFormatting>
  <conditionalFormatting sqref="G6:G61">
    <cfRule type="cellIs" dxfId="1" priority="5" operator="equal">
      <formula>0</formula>
    </cfRule>
  </conditionalFormatting>
  <conditionalFormatting sqref="B4:C61">
    <cfRule type="cellIs" dxfId="0" priority="1" operator="equal">
      <formula>0</formula>
    </cfRule>
  </conditionalFormatting>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DOCUMENTGUID%">{00000000-0000-0000-0000-000000000000}</XMLData>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XMLData TextToDisplay="%CLASSIFICATIONDATETIME%">08:29 07/03/2025</XMLData>
</file>

<file path=customXml/item6.xml><?xml version="1.0" encoding="utf-8"?>
<XMLData TextToDisplay="RightsWATCHMark">3|DHMI-DHMI-TASNIF DISI|{00000000-0000-0000-0000-000000000000}</XMLData>
</file>

<file path=customXml/itemProps1.xml><?xml version="1.0" encoding="utf-8"?>
<ds:datastoreItem xmlns:ds="http://schemas.openxmlformats.org/officeDocument/2006/customXml" ds:itemID="{1A8C70A3-B6A8-4024-BB99-A26934FD7F83}">
  <ds:schemaRefs/>
</ds:datastoreItem>
</file>

<file path=customXml/itemProps2.xml><?xml version="1.0" encoding="utf-8"?>
<ds:datastoreItem xmlns:ds="http://schemas.openxmlformats.org/officeDocument/2006/customXml" ds:itemID="{8AA5EE19-109A-46CE-9B4B-A1DC23CD4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F2A867C-9C48-4E56-83DC-07B829811720}">
  <ds:schemaRefs>
    <ds:schemaRef ds:uri="http://schemas.microsoft.com/sharepoint/v3/contenttype/forms"/>
  </ds:schemaRefs>
</ds:datastoreItem>
</file>

<file path=customXml/itemProps4.xml><?xml version="1.0" encoding="utf-8"?>
<ds:datastoreItem xmlns:ds="http://schemas.openxmlformats.org/officeDocument/2006/customXml" ds:itemID="{589F2FF3-B731-4CEA-8EFE-C7EE9F11D69F}">
  <ds:schemaRefs>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 ds:uri="http://purl.org/dc/dcmitype/"/>
    <ds:schemaRef ds:uri="http://schemas.openxmlformats.org/package/2006/metadata/core-properties"/>
    <ds:schemaRef ds:uri="http://schemas.microsoft.com/office/2006/metadata/properties"/>
  </ds:schemaRefs>
</ds:datastoreItem>
</file>

<file path=customXml/itemProps5.xml><?xml version="1.0" encoding="utf-8"?>
<ds:datastoreItem xmlns:ds="http://schemas.openxmlformats.org/officeDocument/2006/customXml" ds:itemID="{7E29DB4C-E32D-45DF-9515-E566541F82CC}">
  <ds:schemaRefs/>
</ds:datastoreItem>
</file>

<file path=customXml/itemProps6.xml><?xml version="1.0" encoding="utf-8"?>
<ds:datastoreItem xmlns:ds="http://schemas.openxmlformats.org/officeDocument/2006/customXml" ds:itemID="{72D1957A-B497-4428-BD8C-BD8B5953F9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TÜM UÇAK</vt:lpstr>
      <vt:lpstr>YOLCU</vt:lpstr>
      <vt:lpstr>TİCARİ UÇAK</vt:lpstr>
      <vt:lpstr>YÜK</vt:lpstr>
      <vt:lpstr>KARGO</vt:lpstr>
      <vt:lpstr>'TÜM UÇAK'!Yazdırma_Alanı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Zeynep DANYILDIZ</cp:lastModifiedBy>
  <cp:lastPrinted>2025-01-06T06:48:36Z</cp:lastPrinted>
  <dcterms:created xsi:type="dcterms:W3CDTF">2017-03-06T11:35:15Z</dcterms:created>
  <dcterms:modified xsi:type="dcterms:W3CDTF">2025-03-10T06:40:35Z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ies>
</file>