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hm20674\Desktop\ALL IN 1\GENEL\FORECAST\mali isler periyodik tahminleri\2026 Mart Sonu Tahminleri\"/>
    </mc:Choice>
  </mc:AlternateContent>
  <xr:revisionPtr revIDLastSave="0" documentId="13_ncr:1_{3D014386-DD0B-47E6-AAAB-3490993D0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Serisi'!$A$1:$AE$20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O3" i="1"/>
  <c r="Y3" i="1"/>
  <c r="C4" i="1"/>
  <c r="D4" i="1"/>
  <c r="E4" i="1"/>
  <c r="F4" i="1"/>
  <c r="G4" i="1"/>
  <c r="H4" i="1"/>
  <c r="I4" i="1"/>
  <c r="J4" i="1"/>
  <c r="K4" i="1"/>
  <c r="L4" i="1"/>
  <c r="M4" i="1"/>
  <c r="N4" i="1"/>
  <c r="N3" i="1" s="1"/>
  <c r="O4" i="1"/>
  <c r="P4" i="1"/>
  <c r="P3" i="1" s="1"/>
  <c r="Q4" i="1"/>
  <c r="Q3" i="1" s="1"/>
  <c r="R4" i="1"/>
  <c r="R3" i="1" s="1"/>
  <c r="S4" i="1"/>
  <c r="S3" i="1" s="1"/>
  <c r="T4" i="1"/>
  <c r="T3" i="1" s="1"/>
  <c r="U4" i="1"/>
  <c r="U3" i="1" s="1"/>
  <c r="V4" i="1"/>
  <c r="V3" i="1" s="1"/>
  <c r="W4" i="1"/>
  <c r="W3" i="1" s="1"/>
  <c r="X4" i="1"/>
  <c r="X3" i="1" s="1"/>
  <c r="Y4" i="1"/>
  <c r="Z4" i="1"/>
  <c r="AA4" i="1" s="1"/>
  <c r="C8" i="1"/>
  <c r="D8" i="1"/>
  <c r="E8" i="1"/>
  <c r="F8" i="1"/>
  <c r="G8" i="1"/>
  <c r="H8" i="1"/>
  <c r="I8" i="1"/>
  <c r="J8" i="1"/>
  <c r="K8" i="1"/>
  <c r="L8" i="1"/>
  <c r="M8" i="1"/>
  <c r="X8" i="1"/>
  <c r="Y8" i="1"/>
  <c r="Z8" i="1"/>
  <c r="M9" i="1"/>
  <c r="N9" i="1"/>
  <c r="N8" i="1" s="1"/>
  <c r="O9" i="1"/>
  <c r="O8" i="1" s="1"/>
  <c r="P9" i="1"/>
  <c r="P8" i="1" s="1"/>
  <c r="Q9" i="1"/>
  <c r="Q8" i="1" s="1"/>
  <c r="R9" i="1"/>
  <c r="R8" i="1" s="1"/>
  <c r="S9" i="1"/>
  <c r="S8" i="1" s="1"/>
  <c r="T9" i="1"/>
  <c r="T8" i="1" s="1"/>
  <c r="U9" i="1"/>
  <c r="U8" i="1" s="1"/>
  <c r="V9" i="1"/>
  <c r="V8" i="1" s="1"/>
  <c r="W9" i="1"/>
  <c r="W8" i="1" s="1"/>
  <c r="X9" i="1"/>
  <c r="Y9" i="1"/>
  <c r="Z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8" i="1"/>
  <c r="AA17" i="1"/>
  <c r="AA16" i="1"/>
  <c r="AA15" i="1"/>
  <c r="AA14" i="1"/>
  <c r="AA13" i="1"/>
  <c r="AA12" i="1"/>
  <c r="AA11" i="1"/>
  <c r="AA10" i="1"/>
  <c r="AA7" i="1"/>
  <c r="AA6" i="1"/>
  <c r="AA5" i="1"/>
  <c r="AD16" i="1"/>
  <c r="AD13" i="1"/>
  <c r="AD9" i="1"/>
  <c r="AD8" i="1" s="1"/>
  <c r="AD4" i="1"/>
  <c r="AD3" i="1" s="1"/>
  <c r="AE4" i="1"/>
  <c r="AE3" i="1" s="1"/>
  <c r="AF4" i="1"/>
  <c r="AF3" i="1" s="1"/>
  <c r="AE9" i="1"/>
  <c r="AE8" i="1" s="1"/>
  <c r="AF9" i="1"/>
  <c r="AF8" i="1" s="1"/>
  <c r="AE13" i="1"/>
  <c r="AF13" i="1"/>
  <c r="AE16" i="1"/>
  <c r="AF16" i="1"/>
  <c r="AC5" i="1"/>
  <c r="AC6" i="1"/>
  <c r="AC7" i="1"/>
  <c r="AC10" i="1"/>
  <c r="AC11" i="1"/>
  <c r="AC12" i="1"/>
  <c r="AC14" i="1"/>
  <c r="AC15" i="1"/>
  <c r="AC17" i="1"/>
  <c r="AC18" i="1"/>
  <c r="AB18" i="1"/>
  <c r="AB17" i="1"/>
  <c r="AB15" i="1"/>
  <c r="AB14" i="1"/>
  <c r="AB12" i="1"/>
  <c r="AB11" i="1"/>
  <c r="AB10" i="1"/>
  <c r="AB7" i="1"/>
  <c r="AB6" i="1"/>
  <c r="AB5" i="1"/>
  <c r="Z3" i="1" l="1"/>
  <c r="AA3" i="1" s="1"/>
  <c r="AA8" i="1"/>
  <c r="AA9" i="1"/>
  <c r="AB16" i="1" l="1"/>
  <c r="AC16" i="1"/>
  <c r="AC4" i="1" l="1"/>
  <c r="AB4" i="1"/>
  <c r="AC9" i="1"/>
  <c r="AB9" i="1"/>
  <c r="AB13" i="1"/>
  <c r="AC13" i="1"/>
  <c r="AB3" i="1" l="1"/>
  <c r="AC3" i="1"/>
  <c r="AB8" i="1"/>
  <c r="AC8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<sst xmlns="http://schemas.openxmlformats.org/spreadsheetml/2006/main" count="103" uniqueCount="92">
  <si>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</si>
  <si>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</si>
  <si>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</si>
  <si>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</si>
  <si>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</si>
  <si>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</si>
  <si>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</si>
  <si>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</si>
  <si>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</si>
  <si>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</si>
  <si>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</si>
  <si>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</si>
  <si>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</si>
  <si>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</si>
  <si>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</si>
  <si>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</si>
  <si>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</si>
  <si>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</si>
  <si>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</si>
  <si>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</si>
  <si>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</si>
  <si>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</si>
  <si>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</si>
  <si>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</si>
  <si>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</si>
  <si>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</si>
  <si>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</si>
  <si>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</si>
  <si>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</si>
  <si>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</si>
  <si>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</si>
  <si>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</si>
  <si>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</si>
  <si>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</si>
  <si>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</si>
  <si>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</si>
  <si>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</si>
  <si>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</si>
  <si>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</si>
  <si>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</si>
  <si>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</si>
  <si>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</si>
  <si>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</si>
  <si>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</si>
  <si>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</si>
  <si>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</si>
  <si>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</si>
  <si>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</si>
  <si>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</si>
  <si>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</si>
  <si>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</si>
  <si>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</si>
  <si>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</si>
  <si>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</si>
  <si>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</si>
  <si>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</si>
  <si>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</si>
  <si>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</si>
  <si>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</si>
  <si>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</si>
  <si>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</si>
  <si>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</si>
  <si>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</si>
  <si>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</si>
  <si>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</si>
  <si>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</si>
  <si>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</si>
  <si>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</si>
  <si>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</si>
  <si>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</si>
  <si>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</si>
  <si>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</si>
  <si>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</si>
  <si>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</si>
  <si>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</si>
  <si>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</si>
  <si>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</si>
  <si>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</si>
  <si>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</si>
  <si>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</si>
  <si>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</si>
  <si>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</si>
  <si>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</si>
  <si>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</si>
  <si>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</si>
  <si>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İstanbul Havalimanı ve Çukurova Havalimanı DHMİ denetimi ve gözetimi altında özel şirket tarafından işletilmektedir.</t>
  </si>
  <si>
    <t>Bir Önceki Yıla Göre Değişim (2025/2024)</t>
  </si>
  <si>
    <t>Son On Yılda (2016-2025) Ortalama Yıllık Değişim (%)</t>
  </si>
  <si>
    <t>10 Yıl Öncesine Göre Değişim (2025/2016)</t>
  </si>
  <si>
    <r>
      <t>TÜRKİYE GENELİ HAVALİMANLARI UÇAK, YOLCU VE YÜK TRAFİĞİ İSTATİSTİKLERİ (2002-2026)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</si>
  <si>
    <r>
      <t>TAHMİN (2026-2028)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</si>
  <si>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t>(2) Uçak-Yolcu-Yük Tahminleri 2026 Yılı Nisan ayında, 2026 Mart sonu gerçekleşmelerine kadarki veriye göre revize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</si>
</sst>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(2017-2025)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Serisi'!$Q$4:$Z$4</c15:sqref>
                  </c15:fullRef>
                </c:ext>
              </c:extLst>
              <c:f>'Gerçekleşme ve Tahmin Serisi'!$Q$4:$Z$4</c:f>
              <c:numCache>
                <c:formatCode>#,##0\ \ ;[Color30]\(\-#,##0\)</c:formatCode>
                <c:ptCount val="10"/>
                <c:pt idx="0">
                  <c:v>173743537</c:v>
                </c:pt>
                <c:pt idx="1">
                  <c:v>193045343</c:v>
                </c:pt>
                <c:pt idx="2">
                  <c:v>210498164</c:v>
                </c:pt>
                <c:pt idx="3">
                  <c:v>208373696</c:v>
                </c:pt>
                <c:pt idx="4">
                  <c:v>81616140</c:v>
                </c:pt>
                <c:pt idx="5">
                  <c:v>128155762</c:v>
                </c:pt>
                <c:pt idx="6">
                  <c:v>181789339</c:v>
                </c:pt>
                <c:pt idx="7">
                  <c:v>213693163</c:v>
                </c:pt>
                <c:pt idx="8">
                  <c:v>230291231</c:v>
                </c:pt>
                <c:pt idx="9">
                  <c:v>246776560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Serisi'!$Q$5:$Z$5</c15:sqref>
                  </c15:fullRef>
                </c:ext>
              </c:extLst>
              <c:f>'Gerçekleşme ve Tahmin Serisi'!$Q$5:$Z$5</c:f>
              <c:numCache>
                <c:formatCode>#,##0\ \ ;[Color30]\(\-#,##0\)</c:formatCode>
                <c:ptCount val="10"/>
                <c:pt idx="0">
                  <c:v>102499358</c:v>
                </c:pt>
                <c:pt idx="1">
                  <c:v>109511390</c:v>
                </c:pt>
                <c:pt idx="2">
                  <c:v>112911108</c:v>
                </c:pt>
                <c:pt idx="3">
                  <c:v>99946572</c:v>
                </c:pt>
                <c:pt idx="4">
                  <c:v>49740303</c:v>
                </c:pt>
                <c:pt idx="5">
                  <c:v>68466177</c:v>
                </c:pt>
                <c:pt idx="6">
                  <c:v>78323824</c:v>
                </c:pt>
                <c:pt idx="7">
                  <c:v>90390766</c:v>
                </c:pt>
                <c:pt idx="8">
                  <c:v>95356111</c:v>
                </c:pt>
                <c:pt idx="9">
                  <c:v>101574184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Serisi'!$Q$6:$Z$6</c15:sqref>
                  </c15:fullRef>
                </c:ext>
              </c:extLst>
              <c:f>'Gerçekleşme ve Tahmin Serisi'!$Q$6:$Z$6</c:f>
              <c:numCache>
                <c:formatCode>#,##0\ \ ;[Color30]\(\-#,##0\)</c:formatCode>
                <c:ptCount val="10"/>
                <c:pt idx="0">
                  <c:v>71244179</c:v>
                </c:pt>
                <c:pt idx="1">
                  <c:v>83533953</c:v>
                </c:pt>
                <c:pt idx="2">
                  <c:v>97587056</c:v>
                </c:pt>
                <c:pt idx="3">
                  <c:v>108427124</c:v>
                </c:pt>
                <c:pt idx="4">
                  <c:v>31875837</c:v>
                </c:pt>
                <c:pt idx="5">
                  <c:v>59689585</c:v>
                </c:pt>
                <c:pt idx="6">
                  <c:v>103465515</c:v>
                </c:pt>
                <c:pt idx="7">
                  <c:v>123302397</c:v>
                </c:pt>
                <c:pt idx="8">
                  <c:v>134935120</c:v>
                </c:pt>
                <c:pt idx="9">
                  <c:v>145202376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Serisi'!$B$3:$S$3,'Gerçekleşme ve Tahmin Serisi'!$U$3:$Z$3,'Gerçekleşme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181436843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81703685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>
                        <c:v>247180962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(2017-2025)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Serisi'!$Q$2:$Y$2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Serisi'!$Q$9:$Z$9</c15:sqref>
                  </c15:fullRef>
                </c:ext>
              </c:extLst>
              <c:f>'Gerçekleşme ve Tahmin Serisi'!$Q$9:$Y$9</c:f>
              <c:numCache>
                <c:formatCode>#,##0\ \ ;[Color30]\(\-#,##0\)</c:formatCode>
                <c:ptCount val="9"/>
                <c:pt idx="0">
                  <c:v>1452995</c:v>
                </c:pt>
                <c:pt idx="1">
                  <c:v>1500457</c:v>
                </c:pt>
                <c:pt idx="2">
                  <c:v>1544169</c:v>
                </c:pt>
                <c:pt idx="3">
                  <c:v>1556417</c:v>
                </c:pt>
                <c:pt idx="4">
                  <c:v>853750</c:v>
                </c:pt>
                <c:pt idx="5">
                  <c:v>1204618</c:v>
                </c:pt>
                <c:pt idx="6">
                  <c:v>1488626</c:v>
                </c:pt>
                <c:pt idx="7">
                  <c:v>1685877</c:v>
                </c:pt>
                <c:pt idx="8">
                  <c:v>1772610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Serisi'!$Q$2:$Y$2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Serisi'!$Q$10:$Z$10</c15:sqref>
                  </c15:fullRef>
                </c:ext>
              </c:extLst>
              <c:f>'Gerçekleşme ve Tahmin Serisi'!$Q$10:$Y$10</c:f>
              <c:numCache>
                <c:formatCode>#,##0\ \ ;[Color30]\(\-#,##0\)</c:formatCode>
                <c:ptCount val="9"/>
                <c:pt idx="0">
                  <c:v>886228</c:v>
                </c:pt>
                <c:pt idx="1">
                  <c:v>909332</c:v>
                </c:pt>
                <c:pt idx="2">
                  <c:v>892405</c:v>
                </c:pt>
                <c:pt idx="3">
                  <c:v>839894</c:v>
                </c:pt>
                <c:pt idx="4">
                  <c:v>572994</c:v>
                </c:pt>
                <c:pt idx="5">
                  <c:v>738352</c:v>
                </c:pt>
                <c:pt idx="6">
                  <c:v>786150</c:v>
                </c:pt>
                <c:pt idx="7">
                  <c:v>869404</c:v>
                </c:pt>
                <c:pt idx="8">
                  <c:v>903060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Serisi'!$Q$2:$Y$2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Serisi'!$Q$11:$Z$11</c15:sqref>
                  </c15:fullRef>
                </c:ext>
              </c:extLst>
              <c:f>'Gerçekleşme ve Tahmin Serisi'!$Q$11:$Y$11</c:f>
              <c:numCache>
                <c:formatCode>#,##0\ \ ;[Color30]\(\-#,##0\)</c:formatCode>
                <c:ptCount val="9"/>
                <c:pt idx="0">
                  <c:v>566767</c:v>
                </c:pt>
                <c:pt idx="1">
                  <c:v>591125</c:v>
                </c:pt>
                <c:pt idx="2">
                  <c:v>651764</c:v>
                </c:pt>
                <c:pt idx="3">
                  <c:v>716523</c:v>
                </c:pt>
                <c:pt idx="4">
                  <c:v>280756</c:v>
                </c:pt>
                <c:pt idx="5">
                  <c:v>466266</c:v>
                </c:pt>
                <c:pt idx="6">
                  <c:v>702476</c:v>
                </c:pt>
                <c:pt idx="7">
                  <c:v>816473</c:v>
                </c:pt>
                <c:pt idx="8">
                  <c:v>869550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Serisi'!$B$3:$J$3,'Gerçekleşme ve Tahmin Serisi'!$R$3:$S$3,'Gerçekleşme ve Tahmin Serisi'!$U$3:$Y$3,'Gerçekleşme ve Tahmin Serisi'!$AB$3:$AC$3)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193576844</c:v>
                      </c:pt>
                      <c:pt idx="10">
                        <c:v>210947639</c:v>
                      </c:pt>
                      <c:pt idx="11">
                        <c:v>81703685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 formatCode="0.0%">
                        <c:v>3.9676405605090892E-2</c:v>
                      </c:pt>
                      <c:pt idx="17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Serisi'!$H$4:$Q$4</c15:sqref>
                        </c15:fullRef>
                        <c15:formulaRef>
                          <c15:sqref>'Gerçekleşme ve Tahmin Serisi'!$H$4:$P$4</c15:sqref>
                        </c15:formulaRef>
                      </c:ext>
                    </c:extLst>
                    <c:numCache>
                      <c:formatCode>#,##0\ \ ;[Color30]\(\-#,##0\)</c:formatCode>
                      <c:ptCount val="9"/>
                      <c:pt idx="0">
                        <c:v>70296532</c:v>
                      </c:pt>
                      <c:pt idx="1">
                        <c:v>79438289</c:v>
                      </c:pt>
                      <c:pt idx="2">
                        <c:v>85508508</c:v>
                      </c:pt>
                      <c:pt idx="3">
                        <c:v>102800392</c:v>
                      </c:pt>
                      <c:pt idx="4">
                        <c:v>117620469</c:v>
                      </c:pt>
                      <c:pt idx="5">
                        <c:v>130351620</c:v>
                      </c:pt>
                      <c:pt idx="6">
                        <c:v>149430421</c:v>
                      </c:pt>
                      <c:pt idx="7">
                        <c:v>165720234</c:v>
                      </c:pt>
                      <c:pt idx="8">
                        <c:v>181074370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'Gerçekleşme ve Tahmin Serisi'!$Q$4</c15:sqref>
                        <c15:dLbl>
                          <c:idx val="8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  <c:ext xmlns:c16="http://schemas.microsoft.com/office/drawing/2014/chart" uri="{C3380CC4-5D6E-409C-BE32-E72D297353CC}">
                              <c16:uniqueId val="{00000001-3249-4E9E-8D04-2719BE47BB31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Serisi'!$H$5:$Q$5</c15:sqref>
                        </c15:fullRef>
                        <c15:formulaRef>
                          <c15:sqref>'Gerçekleşme ve Tahmin Serisi'!$H$5:$P$5</c15:sqref>
                        </c15:formulaRef>
                      </c:ext>
                    </c:extLst>
                    <c:numCache>
                      <c:formatCode>#,##0\ \ ;[Color30]\(\-#,##0\)</c:formatCode>
                      <c:ptCount val="9"/>
                      <c:pt idx="0">
                        <c:v>31949341</c:v>
                      </c:pt>
                      <c:pt idx="1">
                        <c:v>35832776</c:v>
                      </c:pt>
                      <c:pt idx="2">
                        <c:v>41226959</c:v>
                      </c:pt>
                      <c:pt idx="3">
                        <c:v>50575426</c:v>
                      </c:pt>
                      <c:pt idx="4">
                        <c:v>58258324</c:v>
                      </c:pt>
                      <c:pt idx="5">
                        <c:v>64721316</c:v>
                      </c:pt>
                      <c:pt idx="6">
                        <c:v>76148526</c:v>
                      </c:pt>
                      <c:pt idx="7">
                        <c:v>85416166</c:v>
                      </c:pt>
                      <c:pt idx="8">
                        <c:v>97041210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Serisi'!$H$6:$Q$6</c15:sqref>
                        </c15:fullRef>
                        <c15:formulaRef>
                          <c15:sqref>'Gerçekleşme ve Tahmin Serisi'!$H$6:$P$6</c15:sqref>
                        </c15:formulaRef>
                      </c:ext>
                    </c:extLst>
                    <c:numCache>
                      <c:formatCode>#,##0\ \ ;[Color30]\(\-#,##0\)</c:formatCode>
                      <c:ptCount val="9"/>
                      <c:pt idx="0">
                        <c:v>38347191</c:v>
                      </c:pt>
                      <c:pt idx="1">
                        <c:v>43605513</c:v>
                      </c:pt>
                      <c:pt idx="2">
                        <c:v>44281549</c:v>
                      </c:pt>
                      <c:pt idx="3">
                        <c:v>52224966</c:v>
                      </c:pt>
                      <c:pt idx="4">
                        <c:v>59362145</c:v>
                      </c:pt>
                      <c:pt idx="5">
                        <c:v>65630304</c:v>
                      </c:pt>
                      <c:pt idx="6">
                        <c:v>73281895</c:v>
                      </c:pt>
                      <c:pt idx="7">
                        <c:v>80304068</c:v>
                      </c:pt>
                      <c:pt idx="8">
                        <c:v>84033160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Serisi'!$B$7:$J$7,'Gerçekleşme ve Tahmin Serisi'!$R$7:$S$7,'Gerçekleşme ve Tahmin Serisi'!$U$7:$Y$7,'Gerçekleşme ve Tahmin Serisi'!$AB$7:$AC$7)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531501</c:v>
                      </c:pt>
                      <c:pt idx="10">
                        <c:v>449475</c:v>
                      </c:pt>
                      <c:pt idx="11">
                        <c:v>87545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 formatCode="0.0%">
                        <c:v>-1.4205027303838547E-3</c:v>
                      </c:pt>
                      <c:pt idx="17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Serisi'!$Q$2:$Y$2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Serisi'!$B$8:$J$8,'Gerçekleşme ve Tahmin Serisi'!$R$8:$S$8,'Gerçekleşme ve Tahmin Serisi'!$U$8:$Y$8,'Gerçekleşme ve Tahmin Serisi'!$AB$8:$AC$8)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1914017</c:v>
                      </c:pt>
                      <c:pt idx="10">
                        <c:v>2017220</c:v>
                      </c:pt>
                      <c:pt idx="11">
                        <c:v>1055168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 formatCode="0.0%">
                        <c:v>3.5815859230941438E-2</c:v>
                      </c:pt>
                      <c:pt idx="17" formatCode="0.0%">
                        <c:v>0.37259687372261335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(2017-2025)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Serisi'!$Q$3:$Z$3</c15:sqref>
                  </c15:fullRef>
                </c:ext>
              </c:extLst>
              <c:f>'Gerçekleşme ve Tahmin Serisi'!$Q$3:$Z$3</c:f>
              <c:numCache>
                <c:formatCode>#,##0\ \ ;[Color30]\(\-#,##0\)</c:formatCode>
                <c:ptCount val="10"/>
                <c:pt idx="0">
                  <c:v>174153146</c:v>
                </c:pt>
                <c:pt idx="1">
                  <c:v>193576844</c:v>
                </c:pt>
                <c:pt idx="2">
                  <c:v>210947639</c:v>
                </c:pt>
                <c:pt idx="3">
                  <c:v>208911338</c:v>
                </c:pt>
                <c:pt idx="4">
                  <c:v>81703685</c:v>
                </c:pt>
                <c:pt idx="5">
                  <c:v>128350222</c:v>
                </c:pt>
                <c:pt idx="6">
                  <c:v>182225531</c:v>
                </c:pt>
                <c:pt idx="7">
                  <c:v>214136575</c:v>
                </c:pt>
                <c:pt idx="8">
                  <c:v>230833911</c:v>
                </c:pt>
                <c:pt idx="9">
                  <c:v>247180962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Serisi'!$Q$13:$Z$13</c15:sqref>
                  </c15:fullRef>
                </c:ext>
              </c:extLst>
              <c:f>'Gerçekleşme ve Tahmin Serisi'!$Q$13:$Z$13</c:f>
              <c:numCache>
                <c:formatCode>#,##0\ \ ;[Color30]\(\-#,##0\)</c:formatCode>
                <c:ptCount val="10"/>
                <c:pt idx="0">
                  <c:v>3076913.699</c:v>
                </c:pt>
                <c:pt idx="1">
                  <c:v>3481210.5649999999</c:v>
                </c:pt>
                <c:pt idx="2">
                  <c:v>3855230.6379999998</c:v>
                </c:pt>
                <c:pt idx="3">
                  <c:v>4090167.807</c:v>
                </c:pt>
                <c:pt idx="4">
                  <c:v>2490521.1669999999</c:v>
                </c:pt>
                <c:pt idx="5">
                  <c:v>3432494.6920000003</c:v>
                </c:pt>
                <c:pt idx="6">
                  <c:v>4163141.5619999999</c:v>
                </c:pt>
                <c:pt idx="7">
                  <c:v>4447865.0329999998</c:v>
                </c:pt>
                <c:pt idx="8">
                  <c:v>5156700.9580000006</c:v>
                </c:pt>
                <c:pt idx="9">
                  <c:v>5383835.9730000002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Serisi'!$Q$3:$Z$3</c15:sqref>
                  </c15:fullRef>
                </c:ext>
              </c:extLst>
              <c:f>'Gerçekleşme ve Tahmin Serisi'!$Q$3:$Z$3</c:f>
              <c:numCache>
                <c:formatCode>#,##0\ \ ;[Color30]\(\-#,##0\)</c:formatCode>
                <c:ptCount val="10"/>
                <c:pt idx="0">
                  <c:v>174153146</c:v>
                </c:pt>
                <c:pt idx="1">
                  <c:v>193576844</c:v>
                </c:pt>
                <c:pt idx="2">
                  <c:v>210947639</c:v>
                </c:pt>
                <c:pt idx="3">
                  <c:v>208911338</c:v>
                </c:pt>
                <c:pt idx="4">
                  <c:v>81703685</c:v>
                </c:pt>
                <c:pt idx="5">
                  <c:v>128350222</c:v>
                </c:pt>
                <c:pt idx="6">
                  <c:v>182225531</c:v>
                </c:pt>
                <c:pt idx="7">
                  <c:v>214136575</c:v>
                </c:pt>
                <c:pt idx="8">
                  <c:v>230833911</c:v>
                </c:pt>
                <c:pt idx="9">
                  <c:v>247180962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Serisi'!$Q$14:$Z$14</c15:sqref>
                  </c15:fullRef>
                </c:ext>
              </c:extLst>
              <c:f>'Gerçekleşme ve Tahmin Serisi'!$Q$14:$Z$14</c:f>
              <c:numCache>
                <c:formatCode>#,##0\ \ ;[Color30]\(\-#,##0\)</c:formatCode>
                <c:ptCount val="10"/>
                <c:pt idx="0">
                  <c:v>857335.19499999995</c:v>
                </c:pt>
                <c:pt idx="1">
                  <c:v>884810.799</c:v>
                </c:pt>
                <c:pt idx="2">
                  <c:v>886024.804</c:v>
                </c:pt>
                <c:pt idx="3">
                  <c:v>833768.473</c:v>
                </c:pt>
                <c:pt idx="4">
                  <c:v>500551.22</c:v>
                </c:pt>
                <c:pt idx="5">
                  <c:v>698343.72199999995</c:v>
                </c:pt>
                <c:pt idx="6">
                  <c:v>784022.04</c:v>
                </c:pt>
                <c:pt idx="7">
                  <c:v>838756.90700000001</c:v>
                </c:pt>
                <c:pt idx="8">
                  <c:v>898648.33600000001</c:v>
                </c:pt>
                <c:pt idx="9">
                  <c:v>928015.75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Serisi'!$Q$3:$Z$3</c15:sqref>
                  </c15:fullRef>
                </c:ext>
              </c:extLst>
              <c:f>'Gerçekleşme ve Tahmin Serisi'!$Q$3:$Z$3</c:f>
              <c:numCache>
                <c:formatCode>#,##0\ \ ;[Color30]\(\-#,##0\)</c:formatCode>
                <c:ptCount val="10"/>
                <c:pt idx="0">
                  <c:v>174153146</c:v>
                </c:pt>
                <c:pt idx="1">
                  <c:v>193576844</c:v>
                </c:pt>
                <c:pt idx="2">
                  <c:v>210947639</c:v>
                </c:pt>
                <c:pt idx="3">
                  <c:v>208911338</c:v>
                </c:pt>
                <c:pt idx="4">
                  <c:v>81703685</c:v>
                </c:pt>
                <c:pt idx="5">
                  <c:v>128350222</c:v>
                </c:pt>
                <c:pt idx="6">
                  <c:v>182225531</c:v>
                </c:pt>
                <c:pt idx="7">
                  <c:v>214136575</c:v>
                </c:pt>
                <c:pt idx="8">
                  <c:v>230833911</c:v>
                </c:pt>
                <c:pt idx="9">
                  <c:v>247180962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Serisi'!$Q$15:$Z$15</c15:sqref>
                  </c15:fullRef>
                </c:ext>
              </c:extLst>
              <c:f>'Gerçekleşme ve Tahmin Serisi'!$Q$15:$Z$15</c:f>
              <c:numCache>
                <c:formatCode>#,##0\ \ ;[Color30]\(\-#,##0\)</c:formatCode>
                <c:ptCount val="10"/>
                <c:pt idx="0">
                  <c:v>2219578.5040000002</c:v>
                </c:pt>
                <c:pt idx="1">
                  <c:v>2596399.7659999998</c:v>
                </c:pt>
                <c:pt idx="2">
                  <c:v>2969205.8339999998</c:v>
                </c:pt>
                <c:pt idx="3">
                  <c:v>3256399.3339999998</c:v>
                </c:pt>
                <c:pt idx="4">
                  <c:v>1989969.9469999999</c:v>
                </c:pt>
                <c:pt idx="5">
                  <c:v>2734150.97</c:v>
                </c:pt>
                <c:pt idx="6">
                  <c:v>3379119.5219999999</c:v>
                </c:pt>
                <c:pt idx="7">
                  <c:v>3609108.1260000002</c:v>
                </c:pt>
                <c:pt idx="8">
                  <c:v>4258052.6220000004</c:v>
                </c:pt>
                <c:pt idx="9">
                  <c:v>4455820.2230000002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Serisi'!$B$3:$S$3,'Gerçekleşme ve Tahmin Serisi'!$V$3:$W$3,'Gerçekleşme ve Tahmin Serisi'!$Y$3:$AC$3)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181436843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128350222</c:v>
                      </c:pt>
                      <c:pt idx="19">
                        <c:v>182225531</c:v>
                      </c:pt>
                      <c:pt idx="20">
                        <c:v>230833911</c:v>
                      </c:pt>
                      <c:pt idx="21">
                        <c:v>247180962</c:v>
                      </c:pt>
                      <c:pt idx="22" formatCode="0.0%">
                        <c:v>7.0817372236092302E-2</c:v>
                      </c:pt>
                      <c:pt idx="23" formatCode="0.0%">
                        <c:v>3.9676405605090892E-2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Serisi'!$B$4:$AC$4</c15:sqref>
                        </c15:fullRef>
                        <c15:formulaRef>
                          <c15:sqref>('Gerçekleşme ve Tahmin Serisi'!$B$4:$S$4,'Gerçekleşme ve Tahmin Serisi'!$V$4:$W$4,'Gerçekleşme ve Tahmin Serisi'!$Y$4:$AC$4)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181074370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128155762</c:v>
                      </c:pt>
                      <c:pt idx="19">
                        <c:v>181789339</c:v>
                      </c:pt>
                      <c:pt idx="20">
                        <c:v>230291231</c:v>
                      </c:pt>
                      <c:pt idx="21">
                        <c:v>246776560</c:v>
                      </c:pt>
                      <c:pt idx="22" formatCode="0.0%">
                        <c:v>7.1584701373192977E-2</c:v>
                      </c:pt>
                      <c:pt idx="23" formatCode="0.0%">
                        <c:v>3.975928020679631E-2</c:v>
                      </c:pt>
                      <c:pt idx="24" formatCode="0.0%">
                        <c:v>0.42034958111851956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Serisi'!$B$5:$AC$5</c15:sqref>
                        </c15:fullRef>
                        <c15:formulaRef>
                          <c15:sqref>('Gerçekleşme ve Tahmin Serisi'!$B$5:$S$5,'Gerçekleşme ve Tahmin Serisi'!$V$5:$W$5,'Gerçekleşme ve Tahmin Serisi'!$Y$5:$AC$5)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68466177</c:v>
                      </c:pt>
                      <c:pt idx="19">
                        <c:v>78323824</c:v>
                      </c:pt>
                      <c:pt idx="20">
                        <c:v>95356111</c:v>
                      </c:pt>
                      <c:pt idx="21">
                        <c:v>101574184</c:v>
                      </c:pt>
                      <c:pt idx="22" formatCode="0.0%">
                        <c:v>6.5208961804241364E-2</c:v>
                      </c:pt>
                      <c:pt idx="23" formatCode="0.0%">
                        <c:v>-1.0069512146460013E-3</c:v>
                      </c:pt>
                      <c:pt idx="24" formatCode="0.0%">
                        <c:v>-9.0261443393625934E-3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Serisi'!$B$6:$AC$6</c15:sqref>
                        </c15:fullRef>
                        <c15:formulaRef>
                          <c15:sqref>('Gerçekleşme ve Tahmin Serisi'!$B$6:$S$6,'Gerçekleşme ve Tahmin Serisi'!$V$6:$W$6,'Gerçekleşme ve Tahmin Serisi'!$Y$6:$AC$6)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84033160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59689585</c:v>
                      </c:pt>
                      <c:pt idx="19">
                        <c:v>103465515</c:v>
                      </c:pt>
                      <c:pt idx="20">
                        <c:v>134935120</c:v>
                      </c:pt>
                      <c:pt idx="21">
                        <c:v>145202376</c:v>
                      </c:pt>
                      <c:pt idx="22" formatCode="0.0%">
                        <c:v>7.6090316590669643E-2</c:v>
                      </c:pt>
                      <c:pt idx="23" formatCode="0.0%">
                        <c:v>8.2326419440643228E-2</c:v>
                      </c:pt>
                      <c:pt idx="24" formatCode="0.0%">
                        <c:v>1.0380945929631669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Serisi'!$B$7:$S$7,'Gerçekleşme ve Tahmin Serisi'!$V$7:$W$7,'Gerçekleşme ve Tahmin Serisi'!$Y$7:$AC$7)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194460</c:v>
                      </c:pt>
                      <c:pt idx="19">
                        <c:v>436192</c:v>
                      </c:pt>
                      <c:pt idx="20">
                        <c:v>542680</c:v>
                      </c:pt>
                      <c:pt idx="21">
                        <c:v>404402</c:v>
                      </c:pt>
                      <c:pt idx="22" formatCode="0.0%">
                        <c:v>-0.25480577872779536</c:v>
                      </c:pt>
                      <c:pt idx="23" formatCode="0.0%">
                        <c:v>-1.4205027303838547E-3</c:v>
                      </c:pt>
                      <c:pt idx="24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Serisi'!$B$8:$S$8,'Gerçekleşme ve Tahmin Serisi'!$V$8:$W$8,'Gerçekleşme ve Tahmin Serisi'!$Y$8:$AC$8)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1466860</c:v>
                      </c:pt>
                      <c:pt idx="19">
                        <c:v>1883471</c:v>
                      </c:pt>
                      <c:pt idx="20">
                        <c:v>2294225</c:v>
                      </c:pt>
                      <c:pt idx="21">
                        <c:v>2511726</c:v>
                      </c:pt>
                      <c:pt idx="22" formatCode="0.0%">
                        <c:v>9.4803691878521071E-2</c:v>
                      </c:pt>
                      <c:pt idx="23" formatCode="0.0%">
                        <c:v>3.5815859230941438E-2</c:v>
                      </c:pt>
                      <c:pt idx="24" formatCode="0.0%">
                        <c:v>0.37259687372261335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Serisi'!$B$9:$AC$9</c15:sqref>
                        </c15:fullRef>
                        <c15:formulaRef>
                          <c15:sqref>('Gerçekleşme ve Tahmin Serisi'!$B$9:$S$9,'Gerçekleşme ve Tahmin Serisi'!$V$9:$W$9,'Gerçekleşme ve Tahmin Serisi'!$Y$9:$AC$9)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1204618</c:v>
                      </c:pt>
                      <c:pt idx="19">
                        <c:v>1488626</c:v>
                      </c:pt>
                      <c:pt idx="20">
                        <c:v>1772610</c:v>
                      </c:pt>
                      <c:pt idx="21">
                        <c:v>1928412</c:v>
                      </c:pt>
                      <c:pt idx="22" formatCode="0.0%">
                        <c:v>8.78941222265473E-2</c:v>
                      </c:pt>
                      <c:pt idx="23" formatCode="0.0%">
                        <c:v>3.1952061198361248E-2</c:v>
                      </c:pt>
                      <c:pt idx="24" formatCode="0.0%">
                        <c:v>0.32719796007556806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Serisi'!$B$10:$AC$10</c15:sqref>
                        </c15:fullRef>
                        <c15:formulaRef>
                          <c15:sqref>('Gerçekleşme ve Tahmin Serisi'!$B$10:$S$10,'Gerçekleşme ve Tahmin Serisi'!$V$10:$W$10,'Gerçekleşme ve Tahmin Serisi'!$Y$10:$AC$10)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738352</c:v>
                      </c:pt>
                      <c:pt idx="19">
                        <c:v>786150</c:v>
                      </c:pt>
                      <c:pt idx="20">
                        <c:v>903060</c:v>
                      </c:pt>
                      <c:pt idx="21">
                        <c:v>993994</c:v>
                      </c:pt>
                      <c:pt idx="22" formatCode="0.0%">
                        <c:v>0.10069541337231191</c:v>
                      </c:pt>
                      <c:pt idx="23" formatCode="0.0%">
                        <c:v>1.2832406169435595E-2</c:v>
                      </c:pt>
                      <c:pt idx="24" formatCode="0.0%">
                        <c:v>0.12160076188068984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Serisi'!$B$11:$AC$11</c15:sqref>
                        </c15:fullRef>
                        <c15:formulaRef>
                          <c15:sqref>('Gerçekleşme ve Tahmin Serisi'!$B$11:$S$11,'Gerçekleşme ve Tahmin Serisi'!$V$11:$W$11,'Gerçekleşme ve Tahmin Serisi'!$Y$11:$AC$11)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466266</c:v>
                      </c:pt>
                      <c:pt idx="19">
                        <c:v>702476</c:v>
                      </c:pt>
                      <c:pt idx="20">
                        <c:v>869550</c:v>
                      </c:pt>
                      <c:pt idx="21">
                        <c:v>934418</c:v>
                      </c:pt>
                      <c:pt idx="22" formatCode="0.0%">
                        <c:v>7.4599505491346099E-2</c:v>
                      </c:pt>
                      <c:pt idx="23" formatCode="0.0%">
                        <c:v>5.7124877723314871E-2</c:v>
                      </c:pt>
                      <c:pt idx="24" formatCode="0.0%">
                        <c:v>0.64868102765333902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Serisi'!$Q$3:$Z$3</c15:sqref>
                        </c15:fullRef>
                        <c15:formulaRef>
                          <c15:sqref>'Gerçekleşme ve Tahmin Serisi'!$Q$3:$Z$3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174153146</c:v>
                      </c:pt>
                      <c:pt idx="1">
                        <c:v>193576844</c:v>
                      </c:pt>
                      <c:pt idx="2">
                        <c:v>210947639</c:v>
                      </c:pt>
                      <c:pt idx="3">
                        <c:v>208911338</c:v>
                      </c:pt>
                      <c:pt idx="4">
                        <c:v>81703685</c:v>
                      </c:pt>
                      <c:pt idx="5">
                        <c:v>128350222</c:v>
                      </c:pt>
                      <c:pt idx="6">
                        <c:v>182225531</c:v>
                      </c:pt>
                      <c:pt idx="7">
                        <c:v>214136575</c:v>
                      </c:pt>
                      <c:pt idx="8">
                        <c:v>230833911</c:v>
                      </c:pt>
                      <c:pt idx="9">
                        <c:v>247180962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Serisi'!$B$12:$AC$12</c15:sqref>
                        </c15:fullRef>
                        <c15:formulaRef>
                          <c15:sqref>('Gerçekleşme ve Tahmin Serisi'!$B$12:$S$12,'Gerçekleşme ve Tahmin Serisi'!$V$12:$W$12,'Gerçekleşme ve Tahmin Serisi'!$Y$12:$AC$12)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262242</c:v>
                      </c:pt>
                      <c:pt idx="19">
                        <c:v>394845</c:v>
                      </c:pt>
                      <c:pt idx="20">
                        <c:v>521615</c:v>
                      </c:pt>
                      <c:pt idx="21">
                        <c:v>583314</c:v>
                      </c:pt>
                      <c:pt idx="22" formatCode="0.0%">
                        <c:v>0.11828455853455135</c:v>
                      </c:pt>
                      <c:pt idx="23" formatCode="0.0%">
                        <c:v>4.9720010006065962E-2</c:v>
                      </c:pt>
                      <c:pt idx="24" formatCode="0.0%">
                        <c:v>0.54760912995837241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#,##0\ \ ;[Color30]\(\-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(2017-2025)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2010150514597735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B-4E89-8E70-AAC831662C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Serisi'!$Q$16:$Z$16</c15:sqref>
                  </c15:fullRef>
                </c:ext>
              </c:extLst>
              <c:f>'Gerçekleşme ve Tahmin Serisi'!$Q$16:$Z$16</c:f>
              <c:numCache>
                <c:formatCode>#,##0\ \ ;[Color30]\(\-#,##0\)</c:formatCode>
                <c:ptCount val="10"/>
                <c:pt idx="0">
                  <c:v>1032943.4029999999</c:v>
                </c:pt>
                <c:pt idx="1">
                  <c:v>1256223.6230000001</c:v>
                </c:pt>
                <c:pt idx="2">
                  <c:v>1388622.949</c:v>
                </c:pt>
                <c:pt idx="3">
                  <c:v>1522403.851</c:v>
                </c:pt>
                <c:pt idx="4">
                  <c:v>1368576.6260000002</c:v>
                </c:pt>
                <c:pt idx="5">
                  <c:v>1711150.5129999998</c:v>
                </c:pt>
                <c:pt idx="6">
                  <c:v>1678249.2749999999</c:v>
                </c:pt>
                <c:pt idx="7">
                  <c:v>1670078.2709999999</c:v>
                </c:pt>
                <c:pt idx="8">
                  <c:v>2166797.2490000003</c:v>
                </c:pt>
                <c:pt idx="9">
                  <c:v>2213007.2000000002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Serisi'!$Q$17:$Z$17</c15:sqref>
                  </c15:fullRef>
                </c:ext>
              </c:extLst>
              <c:f>'Gerçekleşme ve Tahmin Serisi'!$Q$17:$Z$17</c:f>
              <c:numCache>
                <c:formatCode>#,##0\ \ ;[Color30]\(\-#,##0\)</c:formatCode>
                <c:ptCount val="10"/>
                <c:pt idx="0">
                  <c:v>81587.263999999996</c:v>
                </c:pt>
                <c:pt idx="1">
                  <c:v>75254.445000000007</c:v>
                </c:pt>
                <c:pt idx="2">
                  <c:v>52807.453999999998</c:v>
                </c:pt>
                <c:pt idx="3">
                  <c:v>65666.663</c:v>
                </c:pt>
                <c:pt idx="4">
                  <c:v>51043.286</c:v>
                </c:pt>
                <c:pt idx="5">
                  <c:v>106317.12</c:v>
                </c:pt>
                <c:pt idx="6">
                  <c:v>105088.467</c:v>
                </c:pt>
                <c:pt idx="7">
                  <c:v>109461.163</c:v>
                </c:pt>
                <c:pt idx="8">
                  <c:v>115860.649</c:v>
                </c:pt>
                <c:pt idx="9">
                  <c:v>111254.845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Serisi'!$Q$18:$Z$18</c15:sqref>
                  </c15:fullRef>
                </c:ext>
              </c:extLst>
              <c:f>'Gerçekleşme ve Tahmin Serisi'!$Q$18:$Z$18</c:f>
              <c:numCache>
                <c:formatCode>#,##0\ \ ;[Color30]\(\-#,##0\)</c:formatCode>
                <c:ptCount val="10"/>
                <c:pt idx="0">
                  <c:v>951356.13899999997</c:v>
                </c:pt>
                <c:pt idx="1">
                  <c:v>1180969.1780000001</c:v>
                </c:pt>
                <c:pt idx="2">
                  <c:v>1335815.4950000001</c:v>
                </c:pt>
                <c:pt idx="3">
                  <c:v>1456737.1880000001</c:v>
                </c:pt>
                <c:pt idx="4">
                  <c:v>1317533.3400000001</c:v>
                </c:pt>
                <c:pt idx="5">
                  <c:v>1604833.3929999999</c:v>
                </c:pt>
                <c:pt idx="6">
                  <c:v>1573160.808</c:v>
                </c:pt>
                <c:pt idx="7">
                  <c:v>1560617.108</c:v>
                </c:pt>
                <c:pt idx="8">
                  <c:v>2050936.6</c:v>
                </c:pt>
                <c:pt idx="9">
                  <c:v>2101752.355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Serisi'!$B$3:$P$3</c15:sqref>
                        </c15:fullRef>
                        <c15:formulaRef>
                          <c15:sqref>'Gerçekleşme ve Tahmin Serisi'!$B$3:$K$3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Serisi'!$B$4:$P$4</c15:sqref>
                        </c15:fullRef>
                        <c15:formulaRef>
                          <c15:sqref>'Gerçekleşme ve Tahmin Serisi'!$B$4:$K$4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Serisi'!$B$5:$P$5</c15:sqref>
                        </c15:fullRef>
                        <c15:formulaRef>
                          <c15:sqref>'Gerçekleşme ve Tahmin Serisi'!$B$5:$K$5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Serisi'!$B$6:$P$6</c15:sqref>
                        </c15:fullRef>
                        <c15:formulaRef>
                          <c15:sqref>'Gerçekleşme ve Tahmin Serisi'!$B$6:$K$6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Serisi'!$B$7:$P$7</c15:sqref>
                        </c15:fullRef>
                        <c15:formulaRef>
                          <c15:sqref>'Gerçekleşme ve Tahmin Serisi'!$B$7:$K$7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Serisi'!$B$8:$P$8</c15:sqref>
                        </c15:fullRef>
                        <c15:formulaRef>
                          <c15:sqref>'Gerçekleşme ve Tahmin Serisi'!$B$8:$K$8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Serisi'!$B$9:$P$9</c15:sqref>
                        </c15:fullRef>
                        <c15:formulaRef>
                          <c15:sqref>'Gerçekleşme ve Tahmin Serisi'!$B$9:$K$9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Serisi'!$B$10:$P$10</c15:sqref>
                        </c15:fullRef>
                        <c15:formulaRef>
                          <c15:sqref>'Gerçekleşme ve Tahmin Serisi'!$B$10:$K$10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Serisi'!$B$11:$P$11</c15:sqref>
                        </c15:fullRef>
                        <c15:formulaRef>
                          <c15:sqref>'Gerçekleşme ve Tahmin Serisi'!$B$11:$K$11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Serisi'!$B$12:$P$12</c15:sqref>
                        </c15:fullRef>
                        <c15:formulaRef>
                          <c15:sqref>'Gerçekleşme ve Tahmin Serisi'!$B$12:$K$12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Serisi'!$B$13:$P$13</c15:sqref>
                        </c15:fullRef>
                        <c15:formulaRef>
                          <c15:sqref>'Gerçekleşme ve Tahmin Serisi'!$B$13:$K$13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1644012.814</c:v>
                      </c:pt>
                      <c:pt idx="8">
                        <c:v>1726345.2990000001</c:v>
                      </c:pt>
                      <c:pt idx="9">
                        <c:v>2021081.858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Serisi'!$B$14:$P$14</c15:sqref>
                        </c15:fullRef>
                        <c15:formulaRef>
                          <c15:sqref>'Gerçekleşme ve Tahmin Serisi'!$B$14:$K$14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424561.04</c:v>
                      </c:pt>
                      <c:pt idx="8">
                        <c:v>484834.08</c:v>
                      </c:pt>
                      <c:pt idx="9">
                        <c:v>554713.80599999998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Serisi'!$B$15:$P$15</c15:sqref>
                        </c15:fullRef>
                        <c15:formulaRef>
                          <c15:sqref>'Gerçekleşme ve Tahmin Serisi'!$B$15:$K$15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1219451.774</c:v>
                      </c:pt>
                      <c:pt idx="8">
                        <c:v>1241511.219</c:v>
                      </c:pt>
                      <c:pt idx="9">
                        <c:v>1466368.0519999999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6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559594</xdr:colOff>
      <xdr:row>21</xdr:row>
      <xdr:rowOff>95250</xdr:rowOff>
    </xdr:from>
    <xdr:to>
      <xdr:col>12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6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535780</xdr:colOff>
      <xdr:row>40</xdr:row>
      <xdr:rowOff>86915</xdr:rowOff>
    </xdr:from>
    <xdr:to>
      <xdr:col>12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AGG72"/>
  <sheetViews>
    <sheetView showGridLines="0" tabSelected="1" zoomScale="50" zoomScaleNormal="50" zoomScaleSheetLayoutView="70" workbookViewId="0">
      <pane xSplit="1" topLeftCell="B1" activePane="topRight" state="frozen"/>
      <selection pane="topRight" activeCell="O30" sqref="O30"/>
    </sheetView>
  </sheetViews>
  <sheetFormatPr defaultRowHeight="15" x14ac:dyDescent="0.25"/>
  <cols>
    <col min="1" max="1" width="14.5703125" style="2" customWidth="1"/>
    <col min="2" max="2" width="15.140625" style="2" customWidth="1"/>
    <col min="3" max="6" width="15.5703125" style="37" customWidth="1"/>
    <col min="7" max="9" width="15.5703125" style="37" bestFit="1" customWidth="1"/>
    <col min="10" max="13" width="17" style="37" bestFit="1" customWidth="1"/>
    <col min="14" max="26" width="17" style="37" customWidth="1"/>
    <col min="27" max="27" width="21.7109375" style="2" bestFit="1" customWidth="1"/>
    <col min="28" max="28" width="21.42578125" style="2" bestFit="1" customWidth="1"/>
    <col min="29" max="29" width="21.7109375" style="2" bestFit="1" customWidth="1"/>
    <col min="30" max="30" width="19.140625" style="37" bestFit="1" customWidth="1"/>
    <col min="31" max="31" width="18.85546875" style="37" bestFit="1" customWidth="1"/>
    <col min="32" max="32" width="16.85546875" style="1" bestFit="1" customWidth="1"/>
    <col min="33" max="33" width="18.85546875" style="1" bestFit="1" customWidth="1"/>
    <col min="34" max="865" width="9.140625" style="1"/>
    <col min="866" max="16384" width="9.140625" style="2"/>
  </cols>
  <sheetData>
    <row r="1" spans="1:865" ht="33.75" customHeight="1" x14ac:dyDescent="0.25">
      <c r="A1" s="100" t="s">
        <v>89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84" t="s">
        <v>90</v>
      </c>
      <c r="AE1" s="85"/>
      <c r="AF1" s="85"/>
    </row>
    <row r="2" spans="1:865" ht="48" thickBot="1" x14ac:dyDescent="0.3">
      <c r="A2" s="101" t="s">
        <v>0</v>
      </c>
      <c r="B2" s="101"/>
      <c r="C2" s="3">
        <v>2002</v>
      </c>
      <c r="D2" s="3">
        <v>2003</v>
      </c>
      <c r="E2" s="3">
        <v>2004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3">
        <v>2019</v>
      </c>
      <c r="U2" s="3">
        <v>2020</v>
      </c>
      <c r="V2" s="3">
        <v>2021</v>
      </c>
      <c r="W2" s="3">
        <v>2022</v>
      </c>
      <c r="X2" s="3">
        <v>2023</v>
      </c>
      <c r="Y2" s="3">
        <v>2024</v>
      </c>
      <c r="Z2" s="3">
        <v>2025</v>
      </c>
      <c r="AA2" s="4" t="s">
        <v>86</v>
      </c>
      <c r="AB2" s="4" t="s">
        <v>87</v>
      </c>
      <c r="AC2" s="4" t="s">
        <v>88</v>
      </c>
      <c r="AD2" s="5">
        <v>2026</v>
      </c>
      <c r="AE2" s="5">
        <v>2027</v>
      </c>
      <c r="AF2" s="5">
        <v>2028</v>
      </c>
    </row>
    <row r="3" spans="1:865" s="8" customFormat="1" ht="33" customHeight="1" x14ac:dyDescent="0.25">
      <c r="A3" s="102" t="s">
        <v>81</v>
      </c>
      <c r="B3" s="103"/>
      <c r="C3" s="6">
        <f>+C5+C6+C7</f>
        <v>33783892</v>
      </c>
      <c r="D3" s="7">
        <f>+D5+D6+D7</f>
        <v>34443655</v>
      </c>
      <c r="E3" s="7">
        <f t="shared" ref="E3:U3" si="0">+E5+E6+E7</f>
        <v>45057371</v>
      </c>
      <c r="F3" s="7">
        <f t="shared" si="0"/>
        <v>56119472</v>
      </c>
      <c r="G3" s="7">
        <f t="shared" si="0"/>
        <v>62271876</v>
      </c>
      <c r="H3" s="7">
        <f t="shared" si="0"/>
        <v>70715263</v>
      </c>
      <c r="I3" s="7">
        <f t="shared" si="0"/>
        <v>79887380</v>
      </c>
      <c r="J3" s="7">
        <f t="shared" si="0"/>
        <v>86001343</v>
      </c>
      <c r="K3" s="7">
        <f t="shared" si="0"/>
        <v>103536513</v>
      </c>
      <c r="L3" s="7">
        <f t="shared" si="0"/>
        <v>118292000</v>
      </c>
      <c r="M3" s="7">
        <f t="shared" si="0"/>
        <v>131029516</v>
      </c>
      <c r="N3" s="7">
        <f t="shared" ref="N3:Z3" si="1">+N4+N7</f>
        <v>149995868</v>
      </c>
      <c r="O3" s="7">
        <f t="shared" si="1"/>
        <v>166181339</v>
      </c>
      <c r="P3" s="7">
        <f t="shared" si="1"/>
        <v>181436843</v>
      </c>
      <c r="Q3" s="7">
        <f t="shared" si="1"/>
        <v>174153146</v>
      </c>
      <c r="R3" s="7">
        <f t="shared" si="1"/>
        <v>193576844</v>
      </c>
      <c r="S3" s="7">
        <f t="shared" si="1"/>
        <v>210947639</v>
      </c>
      <c r="T3" s="7">
        <f t="shared" si="1"/>
        <v>208911338</v>
      </c>
      <c r="U3" s="7">
        <f t="shared" si="1"/>
        <v>81703685</v>
      </c>
      <c r="V3" s="7">
        <f t="shared" si="1"/>
        <v>128350222</v>
      </c>
      <c r="W3" s="7">
        <f t="shared" si="1"/>
        <v>182225531</v>
      </c>
      <c r="X3" s="7">
        <f t="shared" si="1"/>
        <v>214136575</v>
      </c>
      <c r="Y3" s="7">
        <f t="shared" si="1"/>
        <v>230833911</v>
      </c>
      <c r="Z3" s="7">
        <f t="shared" si="1"/>
        <v>247180962</v>
      </c>
      <c r="AA3" s="69">
        <f>+(Z3-Y3)/Y3</f>
        <v>7.0817372236092302E-2</v>
      </c>
      <c r="AB3" s="69">
        <f>+(Z3/Q3)^(1/9)-1</f>
        <v>3.9676405605090892E-2</v>
      </c>
      <c r="AC3" s="69">
        <f>+(Z3-Q3)/Q3</f>
        <v>0.41933101799952555</v>
      </c>
      <c r="AD3" s="7">
        <f t="shared" ref="AD3" si="2">+AD4+AD7</f>
        <v>258669596</v>
      </c>
      <c r="AE3" s="7">
        <f>+AE4+AE7</f>
        <v>271743460</v>
      </c>
      <c r="AF3" s="7">
        <f>+AF4+AF7</f>
        <v>281642490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</row>
    <row r="4" spans="1:865" s="11" customFormat="1" ht="21.75" customHeight="1" x14ac:dyDescent="0.25">
      <c r="A4" s="104" t="s">
        <v>1</v>
      </c>
      <c r="B4" s="105"/>
      <c r="C4" s="9">
        <f>+C5+C6</f>
        <v>33783892</v>
      </c>
      <c r="D4" s="10">
        <f t="shared" ref="D4:Z4" si="3">+D5+D6</f>
        <v>34443655</v>
      </c>
      <c r="E4" s="10">
        <f t="shared" si="3"/>
        <v>45057371</v>
      </c>
      <c r="F4" s="10">
        <f t="shared" si="3"/>
        <v>55572426</v>
      </c>
      <c r="G4" s="10">
        <f t="shared" si="3"/>
        <v>61655659</v>
      </c>
      <c r="H4" s="10">
        <f t="shared" si="3"/>
        <v>70296532</v>
      </c>
      <c r="I4" s="10">
        <f t="shared" si="3"/>
        <v>79438289</v>
      </c>
      <c r="J4" s="10">
        <f t="shared" si="3"/>
        <v>85508508</v>
      </c>
      <c r="K4" s="10">
        <f t="shared" si="3"/>
        <v>102800392</v>
      </c>
      <c r="L4" s="10">
        <f t="shared" si="3"/>
        <v>117620469</v>
      </c>
      <c r="M4" s="10">
        <f t="shared" si="3"/>
        <v>130351620</v>
      </c>
      <c r="N4" s="10">
        <f t="shared" si="3"/>
        <v>149430421</v>
      </c>
      <c r="O4" s="10">
        <f t="shared" si="3"/>
        <v>165720234</v>
      </c>
      <c r="P4" s="10">
        <f t="shared" si="3"/>
        <v>181074370</v>
      </c>
      <c r="Q4" s="10">
        <f t="shared" si="3"/>
        <v>173743537</v>
      </c>
      <c r="R4" s="10">
        <f t="shared" si="3"/>
        <v>193045343</v>
      </c>
      <c r="S4" s="10">
        <f t="shared" si="3"/>
        <v>210498164</v>
      </c>
      <c r="T4" s="10">
        <f t="shared" si="3"/>
        <v>208373696</v>
      </c>
      <c r="U4" s="10">
        <f t="shared" si="3"/>
        <v>81616140</v>
      </c>
      <c r="V4" s="10">
        <f t="shared" si="3"/>
        <v>128155762</v>
      </c>
      <c r="W4" s="10">
        <f t="shared" si="3"/>
        <v>181789339</v>
      </c>
      <c r="X4" s="10">
        <f t="shared" si="3"/>
        <v>213693163</v>
      </c>
      <c r="Y4" s="10">
        <f t="shared" si="3"/>
        <v>230291231</v>
      </c>
      <c r="Z4" s="10">
        <f t="shared" si="3"/>
        <v>246776560</v>
      </c>
      <c r="AA4" s="70">
        <f>+(Z4-Y4)/Y4</f>
        <v>7.1584701373192977E-2</v>
      </c>
      <c r="AB4" s="70">
        <f>+(Z4/Q4)^(1/9)-1</f>
        <v>3.975928020679631E-2</v>
      </c>
      <c r="AC4" s="70">
        <f>+(Z4-Q4)/Q4</f>
        <v>0.42034958111851956</v>
      </c>
      <c r="AD4" s="10">
        <f t="shared" ref="AD4" si="4">+AD5+AD6</f>
        <v>258206468</v>
      </c>
      <c r="AE4" s="10">
        <f>+AE5+AE6</f>
        <v>271252284</v>
      </c>
      <c r="AF4" s="10">
        <f>+AF5+AF6</f>
        <v>281121519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</row>
    <row r="5" spans="1:865" s="14" customFormat="1" ht="20.100000000000001" customHeight="1" x14ac:dyDescent="0.25">
      <c r="A5" s="98" t="s">
        <v>2</v>
      </c>
      <c r="B5" s="99"/>
      <c r="C5" s="12">
        <v>8729279</v>
      </c>
      <c r="D5" s="13">
        <v>9147439</v>
      </c>
      <c r="E5" s="13">
        <v>14460864</v>
      </c>
      <c r="F5" s="13">
        <v>20529469</v>
      </c>
      <c r="G5" s="13">
        <v>28774857</v>
      </c>
      <c r="H5" s="13">
        <v>31949341</v>
      </c>
      <c r="I5" s="13">
        <v>35832776</v>
      </c>
      <c r="J5" s="13">
        <v>41226959</v>
      </c>
      <c r="K5" s="13">
        <v>50575426</v>
      </c>
      <c r="L5" s="13">
        <v>58258324</v>
      </c>
      <c r="M5" s="13">
        <v>64721316</v>
      </c>
      <c r="N5" s="13">
        <v>76148526</v>
      </c>
      <c r="O5" s="13">
        <v>85416166</v>
      </c>
      <c r="P5" s="13">
        <v>97041210</v>
      </c>
      <c r="Q5" s="13">
        <v>102499358</v>
      </c>
      <c r="R5" s="13">
        <v>109511390</v>
      </c>
      <c r="S5" s="13">
        <v>112911108</v>
      </c>
      <c r="T5" s="13">
        <v>99946572</v>
      </c>
      <c r="U5" s="13">
        <v>49740303</v>
      </c>
      <c r="V5" s="13">
        <v>68466177</v>
      </c>
      <c r="W5" s="13">
        <v>78323824</v>
      </c>
      <c r="X5" s="13">
        <v>90390766</v>
      </c>
      <c r="Y5" s="13">
        <v>95356111</v>
      </c>
      <c r="Z5" s="13">
        <v>101574184</v>
      </c>
      <c r="AA5" s="71">
        <f>+(Z5-Y5)/Y5</f>
        <v>6.5208961804241364E-2</v>
      </c>
      <c r="AB5" s="71">
        <f>+(Z5/Q5)^(1/9)-1</f>
        <v>-1.0069512146460013E-3</v>
      </c>
      <c r="AC5" s="71">
        <f>+(Z5-Q5)/Q5</f>
        <v>-9.0261443393625934E-3</v>
      </c>
      <c r="AD5" s="13">
        <v>107774390</v>
      </c>
      <c r="AE5" s="13">
        <v>114398185</v>
      </c>
      <c r="AF5" s="13">
        <v>118542525</v>
      </c>
      <c r="AG5" s="65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</row>
    <row r="6" spans="1:865" s="15" customFormat="1" ht="20.100000000000001" customHeight="1" x14ac:dyDescent="0.25">
      <c r="A6" s="98" t="s">
        <v>3</v>
      </c>
      <c r="B6" s="99"/>
      <c r="C6" s="12">
        <v>25054613</v>
      </c>
      <c r="D6" s="13">
        <v>25296216</v>
      </c>
      <c r="E6" s="13">
        <v>30596507</v>
      </c>
      <c r="F6" s="13">
        <v>35042957</v>
      </c>
      <c r="G6" s="13">
        <v>32880802</v>
      </c>
      <c r="H6" s="13">
        <v>38347191</v>
      </c>
      <c r="I6" s="13">
        <v>43605513</v>
      </c>
      <c r="J6" s="13">
        <v>44281549</v>
      </c>
      <c r="K6" s="13">
        <v>52224966</v>
      </c>
      <c r="L6" s="13">
        <v>59362145</v>
      </c>
      <c r="M6" s="13">
        <v>65630304</v>
      </c>
      <c r="N6" s="13">
        <v>73281895</v>
      </c>
      <c r="O6" s="13">
        <v>80304068</v>
      </c>
      <c r="P6" s="13">
        <v>84033160</v>
      </c>
      <c r="Q6" s="13">
        <v>71244179</v>
      </c>
      <c r="R6" s="13">
        <v>83533953</v>
      </c>
      <c r="S6" s="13">
        <v>97587056</v>
      </c>
      <c r="T6" s="13">
        <v>108427124</v>
      </c>
      <c r="U6" s="13">
        <v>31875837</v>
      </c>
      <c r="V6" s="13">
        <v>59689585</v>
      </c>
      <c r="W6" s="13">
        <v>103465515</v>
      </c>
      <c r="X6" s="13">
        <v>123302397</v>
      </c>
      <c r="Y6" s="13">
        <v>134935120</v>
      </c>
      <c r="Z6" s="13">
        <v>145202376</v>
      </c>
      <c r="AA6" s="71">
        <f>+(Z6-Y6)/Y6</f>
        <v>7.6090316590669643E-2</v>
      </c>
      <c r="AB6" s="71">
        <f>+(Z6/Q6)^(1/9)-1</f>
        <v>8.2326419440643228E-2</v>
      </c>
      <c r="AC6" s="71">
        <f>+(Z6-Q6)/Q6</f>
        <v>1.0380945929631669</v>
      </c>
      <c r="AD6" s="13">
        <v>150432078</v>
      </c>
      <c r="AE6" s="13">
        <v>156854099</v>
      </c>
      <c r="AF6" s="13">
        <v>162578994</v>
      </c>
      <c r="AG6" s="65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</row>
    <row r="7" spans="1:865" s="18" customFormat="1" ht="20.100000000000001" customHeight="1" x14ac:dyDescent="0.25">
      <c r="A7" s="106" t="s">
        <v>4</v>
      </c>
      <c r="B7" s="107"/>
      <c r="C7" s="16"/>
      <c r="D7" s="17"/>
      <c r="E7" s="17"/>
      <c r="F7" s="17">
        <v>547046</v>
      </c>
      <c r="G7" s="17">
        <v>616217</v>
      </c>
      <c r="H7" s="17">
        <v>418731</v>
      </c>
      <c r="I7" s="17">
        <v>449091</v>
      </c>
      <c r="J7" s="17">
        <v>492835</v>
      </c>
      <c r="K7" s="17">
        <v>736121</v>
      </c>
      <c r="L7" s="17">
        <v>671531</v>
      </c>
      <c r="M7" s="17">
        <v>677896</v>
      </c>
      <c r="N7" s="17">
        <v>565447</v>
      </c>
      <c r="O7" s="17">
        <v>461105</v>
      </c>
      <c r="P7" s="17">
        <v>362473</v>
      </c>
      <c r="Q7" s="17">
        <v>409609</v>
      </c>
      <c r="R7" s="17">
        <v>531501</v>
      </c>
      <c r="S7" s="17">
        <v>449475</v>
      </c>
      <c r="T7" s="17">
        <v>537642</v>
      </c>
      <c r="U7" s="17">
        <v>87545</v>
      </c>
      <c r="V7" s="17">
        <v>194460</v>
      </c>
      <c r="W7" s="17">
        <v>436192</v>
      </c>
      <c r="X7" s="17">
        <v>443412</v>
      </c>
      <c r="Y7" s="17">
        <v>542680</v>
      </c>
      <c r="Z7" s="17">
        <v>404402</v>
      </c>
      <c r="AA7" s="72">
        <f>+(Z7-Y7)/Y7</f>
        <v>-0.25480577872779536</v>
      </c>
      <c r="AB7" s="72">
        <f>+(Z7/Q7)^(1/9)-1</f>
        <v>-1.4205027303838547E-3</v>
      </c>
      <c r="AC7" s="72">
        <f>+(Z7-Q7)/Q7</f>
        <v>-1.2712123024640571E-2</v>
      </c>
      <c r="AD7" s="17">
        <v>463128</v>
      </c>
      <c r="AE7" s="17">
        <v>491176</v>
      </c>
      <c r="AF7" s="17">
        <v>520971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</row>
    <row r="8" spans="1:865" s="21" customFormat="1" ht="27" customHeight="1" x14ac:dyDescent="0.25">
      <c r="A8" s="86" t="s">
        <v>5</v>
      </c>
      <c r="B8" s="87"/>
      <c r="C8" s="78">
        <f>+C9+C12</f>
        <v>532531</v>
      </c>
      <c r="D8" s="79">
        <f t="shared" ref="D8:Z8" si="5">+D9+D12</f>
        <v>529205</v>
      </c>
      <c r="E8" s="79">
        <f t="shared" si="5"/>
        <v>640549</v>
      </c>
      <c r="F8" s="79">
        <f t="shared" si="5"/>
        <v>757983</v>
      </c>
      <c r="G8" s="79">
        <f t="shared" si="5"/>
        <v>852175</v>
      </c>
      <c r="H8" s="79">
        <f t="shared" si="5"/>
        <v>935567</v>
      </c>
      <c r="I8" s="79">
        <f t="shared" si="5"/>
        <v>1010937</v>
      </c>
      <c r="J8" s="79">
        <f t="shared" si="5"/>
        <v>1066053</v>
      </c>
      <c r="K8" s="79">
        <f t="shared" si="5"/>
        <v>1213125</v>
      </c>
      <c r="L8" s="79">
        <f t="shared" si="5"/>
        <v>1335185</v>
      </c>
      <c r="M8" s="79">
        <f t="shared" si="5"/>
        <v>1376486</v>
      </c>
      <c r="N8" s="79">
        <f t="shared" si="5"/>
        <v>1504973</v>
      </c>
      <c r="O8" s="79">
        <f t="shared" si="5"/>
        <v>1678971</v>
      </c>
      <c r="P8" s="79">
        <f t="shared" si="5"/>
        <v>1814958</v>
      </c>
      <c r="Q8" s="79">
        <f t="shared" si="5"/>
        <v>1829908</v>
      </c>
      <c r="R8" s="79">
        <f t="shared" si="5"/>
        <v>1914017</v>
      </c>
      <c r="S8" s="79">
        <f t="shared" si="5"/>
        <v>2017220</v>
      </c>
      <c r="T8" s="79">
        <f t="shared" si="5"/>
        <v>2034430</v>
      </c>
      <c r="U8" s="79">
        <f t="shared" si="5"/>
        <v>1055168</v>
      </c>
      <c r="V8" s="79">
        <f t="shared" si="5"/>
        <v>1466860</v>
      </c>
      <c r="W8" s="79">
        <f t="shared" si="5"/>
        <v>1883471</v>
      </c>
      <c r="X8" s="79">
        <f t="shared" si="5"/>
        <v>2171330</v>
      </c>
      <c r="Y8" s="79">
        <f t="shared" si="5"/>
        <v>2294225</v>
      </c>
      <c r="Z8" s="79">
        <f t="shared" si="5"/>
        <v>2511726</v>
      </c>
      <c r="AA8" s="73">
        <f>+(Z8-Y8)/Y8</f>
        <v>9.4803691878521071E-2</v>
      </c>
      <c r="AB8" s="73">
        <f>+(Z8/Q8)^(1/9)-1</f>
        <v>3.5815859230941438E-2</v>
      </c>
      <c r="AC8" s="73">
        <f>+(Z8-Q8)/Q8</f>
        <v>0.37259687372261335</v>
      </c>
      <c r="AD8" s="79">
        <f t="shared" ref="AD8" si="6">+AD9+AD12</f>
        <v>2529008</v>
      </c>
      <c r="AE8" s="79">
        <f>+AE9+AE12</f>
        <v>2699624</v>
      </c>
      <c r="AF8" s="79">
        <f>+AF9+AF12</f>
        <v>2782739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</row>
    <row r="9" spans="1:865" s="22" customFormat="1" ht="20.100000000000001" customHeight="1" x14ac:dyDescent="0.25">
      <c r="A9" s="104" t="s">
        <v>6</v>
      </c>
      <c r="B9" s="105"/>
      <c r="C9" s="9">
        <v>376579</v>
      </c>
      <c r="D9" s="10">
        <v>374987</v>
      </c>
      <c r="E9" s="10">
        <v>449493</v>
      </c>
      <c r="F9" s="10">
        <v>551980</v>
      </c>
      <c r="G9" s="10">
        <v>627401</v>
      </c>
      <c r="H9" s="10">
        <v>688468</v>
      </c>
      <c r="I9" s="10">
        <v>741765</v>
      </c>
      <c r="J9" s="10">
        <v>788469</v>
      </c>
      <c r="K9" s="10">
        <v>919411</v>
      </c>
      <c r="L9" s="10">
        <v>1042369</v>
      </c>
      <c r="M9" s="10">
        <f t="shared" ref="M9:Z9" si="7">+M10+M11</f>
        <v>1093047</v>
      </c>
      <c r="N9" s="10">
        <f t="shared" si="7"/>
        <v>1223795</v>
      </c>
      <c r="O9" s="10">
        <f t="shared" si="7"/>
        <v>1345954</v>
      </c>
      <c r="P9" s="10">
        <f t="shared" si="7"/>
        <v>1456673</v>
      </c>
      <c r="Q9" s="10">
        <f t="shared" si="7"/>
        <v>1452995</v>
      </c>
      <c r="R9" s="10">
        <f t="shared" si="7"/>
        <v>1500457</v>
      </c>
      <c r="S9" s="10">
        <f t="shared" si="7"/>
        <v>1544169</v>
      </c>
      <c r="T9" s="10">
        <f t="shared" si="7"/>
        <v>1556417</v>
      </c>
      <c r="U9" s="10">
        <f t="shared" si="7"/>
        <v>853750</v>
      </c>
      <c r="V9" s="10">
        <f t="shared" si="7"/>
        <v>1204618</v>
      </c>
      <c r="W9" s="10">
        <f t="shared" si="7"/>
        <v>1488626</v>
      </c>
      <c r="X9" s="10">
        <f t="shared" si="7"/>
        <v>1685877</v>
      </c>
      <c r="Y9" s="10">
        <f t="shared" si="7"/>
        <v>1772610</v>
      </c>
      <c r="Z9" s="10">
        <f t="shared" si="7"/>
        <v>1928412</v>
      </c>
      <c r="AA9" s="70">
        <f>+(Z9-Y9)/Y9</f>
        <v>8.78941222265473E-2</v>
      </c>
      <c r="AB9" s="70">
        <f>+(Z9/Q9)^(1/9)-1</f>
        <v>3.1952061198361248E-2</v>
      </c>
      <c r="AC9" s="70">
        <f>+(Z9-Q9)/Q9</f>
        <v>0.32719796007556806</v>
      </c>
      <c r="AD9" s="10">
        <f t="shared" ref="AD9" si="8">+AD10+AD11</f>
        <v>2017422</v>
      </c>
      <c r="AE9" s="10">
        <f>+AE10+AE11</f>
        <v>2115786</v>
      </c>
      <c r="AF9" s="10">
        <f>+AF10+AF11</f>
        <v>2189603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</row>
    <row r="10" spans="1:865" s="23" customFormat="1" ht="20.100000000000001" customHeight="1" x14ac:dyDescent="0.25">
      <c r="A10" s="98" t="s">
        <v>2</v>
      </c>
      <c r="B10" s="99"/>
      <c r="C10" s="12">
        <v>157953</v>
      </c>
      <c r="D10" s="13">
        <v>156582</v>
      </c>
      <c r="E10" s="13">
        <v>196207</v>
      </c>
      <c r="F10" s="13">
        <v>265113</v>
      </c>
      <c r="G10" s="13">
        <v>341262</v>
      </c>
      <c r="H10" s="13">
        <v>365177</v>
      </c>
      <c r="I10" s="13">
        <v>385764</v>
      </c>
      <c r="J10" s="13">
        <v>419422</v>
      </c>
      <c r="K10" s="13">
        <v>497862</v>
      </c>
      <c r="L10" s="13">
        <v>579488</v>
      </c>
      <c r="M10" s="13">
        <v>600818</v>
      </c>
      <c r="N10" s="13">
        <v>682685</v>
      </c>
      <c r="O10" s="13">
        <v>754259</v>
      </c>
      <c r="P10" s="13">
        <v>832958</v>
      </c>
      <c r="Q10" s="13">
        <v>886228</v>
      </c>
      <c r="R10" s="13">
        <v>909332</v>
      </c>
      <c r="S10" s="13">
        <v>892405</v>
      </c>
      <c r="T10" s="13">
        <v>839894</v>
      </c>
      <c r="U10" s="13">
        <v>572994</v>
      </c>
      <c r="V10" s="13">
        <v>738352</v>
      </c>
      <c r="W10" s="13">
        <v>786150</v>
      </c>
      <c r="X10" s="13">
        <v>869404</v>
      </c>
      <c r="Y10" s="13">
        <v>903060</v>
      </c>
      <c r="Z10" s="13">
        <v>993994</v>
      </c>
      <c r="AA10" s="71">
        <f>+(Z10-Y10)/Y10</f>
        <v>0.10069541337231191</v>
      </c>
      <c r="AB10" s="71">
        <f>+(Z10/Q10)^(1/9)-1</f>
        <v>1.2832406169435595E-2</v>
      </c>
      <c r="AC10" s="71">
        <f>+(Z10-Q10)/Q10</f>
        <v>0.12160076188068984</v>
      </c>
      <c r="AD10" s="13">
        <v>1043705</v>
      </c>
      <c r="AE10" s="13">
        <v>1101303</v>
      </c>
      <c r="AF10" s="13">
        <v>1138699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</row>
    <row r="11" spans="1:865" s="24" customFormat="1" ht="20.100000000000001" customHeight="1" x14ac:dyDescent="0.25">
      <c r="A11" s="98" t="s">
        <v>3</v>
      </c>
      <c r="B11" s="99"/>
      <c r="C11" s="12">
        <v>218626</v>
      </c>
      <c r="D11" s="13">
        <v>218405</v>
      </c>
      <c r="E11" s="13">
        <v>253286</v>
      </c>
      <c r="F11" s="13">
        <v>286867</v>
      </c>
      <c r="G11" s="13">
        <v>286139</v>
      </c>
      <c r="H11" s="13">
        <v>323291</v>
      </c>
      <c r="I11" s="13">
        <v>356001</v>
      </c>
      <c r="J11" s="13">
        <v>369047</v>
      </c>
      <c r="K11" s="13">
        <v>421549</v>
      </c>
      <c r="L11" s="13">
        <v>462881</v>
      </c>
      <c r="M11" s="13">
        <v>492229</v>
      </c>
      <c r="N11" s="13">
        <v>541110</v>
      </c>
      <c r="O11" s="13">
        <v>591695</v>
      </c>
      <c r="P11" s="13">
        <v>623715</v>
      </c>
      <c r="Q11" s="13">
        <v>566767</v>
      </c>
      <c r="R11" s="13">
        <v>591125</v>
      </c>
      <c r="S11" s="13">
        <v>651764</v>
      </c>
      <c r="T11" s="13">
        <v>716523</v>
      </c>
      <c r="U11" s="13">
        <v>280756</v>
      </c>
      <c r="V11" s="13">
        <v>466266</v>
      </c>
      <c r="W11" s="13">
        <v>702476</v>
      </c>
      <c r="X11" s="13">
        <v>816473</v>
      </c>
      <c r="Y11" s="13">
        <v>869550</v>
      </c>
      <c r="Z11" s="13">
        <v>934418</v>
      </c>
      <c r="AA11" s="71">
        <f>+(Z11-Y11)/Y11</f>
        <v>7.4599505491346099E-2</v>
      </c>
      <c r="AB11" s="71">
        <f>+(Z11/Q11)^(1/9)-1</f>
        <v>5.7124877723314871E-2</v>
      </c>
      <c r="AC11" s="71">
        <f>+(Z11-Q11)/Q11</f>
        <v>0.64868102765333902</v>
      </c>
      <c r="AD11" s="13">
        <v>973717</v>
      </c>
      <c r="AE11" s="13">
        <v>1014483</v>
      </c>
      <c r="AF11" s="13">
        <v>1050904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</row>
    <row r="12" spans="1:865" s="21" customFormat="1" ht="20.100000000000001" customHeight="1" x14ac:dyDescent="0.25">
      <c r="A12" s="86" t="s">
        <v>7</v>
      </c>
      <c r="B12" s="87"/>
      <c r="C12" s="19">
        <v>155952</v>
      </c>
      <c r="D12" s="20">
        <v>154218</v>
      </c>
      <c r="E12" s="20">
        <v>191056</v>
      </c>
      <c r="F12" s="20">
        <v>206003</v>
      </c>
      <c r="G12" s="20">
        <v>224774</v>
      </c>
      <c r="H12" s="20">
        <v>247099</v>
      </c>
      <c r="I12" s="20">
        <v>269172</v>
      </c>
      <c r="J12" s="20">
        <v>277584</v>
      </c>
      <c r="K12" s="20">
        <v>293714</v>
      </c>
      <c r="L12" s="20">
        <v>292816</v>
      </c>
      <c r="M12" s="20">
        <v>283439</v>
      </c>
      <c r="N12" s="20">
        <v>281178</v>
      </c>
      <c r="O12" s="20">
        <v>333017</v>
      </c>
      <c r="P12" s="20">
        <v>358285</v>
      </c>
      <c r="Q12" s="20">
        <v>376913</v>
      </c>
      <c r="R12" s="20">
        <v>413560</v>
      </c>
      <c r="S12" s="20">
        <v>473051</v>
      </c>
      <c r="T12" s="20">
        <v>478013</v>
      </c>
      <c r="U12" s="20">
        <v>201418</v>
      </c>
      <c r="V12" s="20">
        <v>262242</v>
      </c>
      <c r="W12" s="20">
        <v>394845</v>
      </c>
      <c r="X12" s="20">
        <v>485453</v>
      </c>
      <c r="Y12" s="20">
        <v>521615</v>
      </c>
      <c r="Z12" s="20">
        <v>583314</v>
      </c>
      <c r="AA12" s="73">
        <f>+(Z12-Y12)/Y12</f>
        <v>0.11828455853455135</v>
      </c>
      <c r="AB12" s="73">
        <f>+(Z12/Q12)^(1/9)-1</f>
        <v>4.9720010006065962E-2</v>
      </c>
      <c r="AC12" s="73">
        <f>+(Z12-Q12)/Q12</f>
        <v>0.54760912995837241</v>
      </c>
      <c r="AD12" s="20">
        <v>511586</v>
      </c>
      <c r="AE12" s="20">
        <v>583838</v>
      </c>
      <c r="AF12" s="20">
        <v>593136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</row>
    <row r="13" spans="1:865" s="26" customFormat="1" ht="34.5" customHeight="1" x14ac:dyDescent="0.25">
      <c r="A13" s="88" t="s">
        <v>80</v>
      </c>
      <c r="B13" s="89"/>
      <c r="C13" s="25">
        <f t="shared" ref="C13:Z13" si="9">+C14+C15</f>
        <v>896865</v>
      </c>
      <c r="D13" s="25">
        <f t="shared" si="9"/>
        <v>964080</v>
      </c>
      <c r="E13" s="25">
        <f t="shared" si="9"/>
        <v>1164349</v>
      </c>
      <c r="F13" s="25">
        <f t="shared" si="9"/>
        <v>1304241</v>
      </c>
      <c r="G13" s="25">
        <f t="shared" si="9"/>
        <v>1360550</v>
      </c>
      <c r="H13" s="25">
        <f t="shared" si="9"/>
        <v>1546184</v>
      </c>
      <c r="I13" s="25">
        <f t="shared" si="9"/>
        <v>1644012.814</v>
      </c>
      <c r="J13" s="25">
        <f t="shared" si="9"/>
        <v>1726345.2990000001</v>
      </c>
      <c r="K13" s="25">
        <f t="shared" si="9"/>
        <v>2021081.858</v>
      </c>
      <c r="L13" s="25">
        <f t="shared" si="9"/>
        <v>2249473.2510000002</v>
      </c>
      <c r="M13" s="25">
        <f t="shared" si="9"/>
        <v>2249135.642</v>
      </c>
      <c r="N13" s="25">
        <f t="shared" si="9"/>
        <v>2595316.9539999999</v>
      </c>
      <c r="O13" s="25">
        <f t="shared" si="9"/>
        <v>2893000.307</v>
      </c>
      <c r="P13" s="25">
        <f t="shared" si="9"/>
        <v>3072825.6569999997</v>
      </c>
      <c r="Q13" s="25">
        <f t="shared" si="9"/>
        <v>3076913.699</v>
      </c>
      <c r="R13" s="25">
        <f t="shared" si="9"/>
        <v>3481210.5649999999</v>
      </c>
      <c r="S13" s="25">
        <f t="shared" si="9"/>
        <v>3855230.6379999998</v>
      </c>
      <c r="T13" s="25">
        <f t="shared" si="9"/>
        <v>4090167.807</v>
      </c>
      <c r="U13" s="25">
        <f t="shared" si="9"/>
        <v>2490521.1669999999</v>
      </c>
      <c r="V13" s="25">
        <f t="shared" si="9"/>
        <v>3432494.6920000003</v>
      </c>
      <c r="W13" s="25">
        <f t="shared" si="9"/>
        <v>4163141.5619999999</v>
      </c>
      <c r="X13" s="25">
        <f t="shared" si="9"/>
        <v>4447865.0329999998</v>
      </c>
      <c r="Y13" s="25">
        <f t="shared" si="9"/>
        <v>5156700.9580000006</v>
      </c>
      <c r="Z13" s="25">
        <f t="shared" si="9"/>
        <v>5383835.9730000002</v>
      </c>
      <c r="AA13" s="74">
        <f>+(Z13-Y13)/Y13</f>
        <v>4.4046574903209589E-2</v>
      </c>
      <c r="AB13" s="74">
        <f>+(Z13/Q13)^(1/9)-1</f>
        <v>6.413662154023192E-2</v>
      </c>
      <c r="AC13" s="74">
        <f>+(Z13-Q13)/Q13</f>
        <v>0.74975202416296316</v>
      </c>
      <c r="AD13" s="25">
        <f t="shared" ref="AD13" si="10">+AD14+AD15</f>
        <v>5430837.7478899993</v>
      </c>
      <c r="AE13" s="25">
        <f>+AE14+AE15</f>
        <v>5637201</v>
      </c>
      <c r="AF13" s="25">
        <f>+AF14+AF15</f>
        <v>5851568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</row>
    <row r="14" spans="1:865" s="29" customFormat="1" ht="15.75" x14ac:dyDescent="0.25">
      <c r="A14" s="90" t="s">
        <v>2</v>
      </c>
      <c r="B14" s="91"/>
      <c r="C14" s="27">
        <v>181262</v>
      </c>
      <c r="D14" s="28">
        <v>188979</v>
      </c>
      <c r="E14" s="28">
        <v>262790</v>
      </c>
      <c r="F14" s="28">
        <v>324597</v>
      </c>
      <c r="G14" s="28">
        <v>389206</v>
      </c>
      <c r="H14" s="28">
        <v>414294</v>
      </c>
      <c r="I14" s="28">
        <v>424561.04</v>
      </c>
      <c r="J14" s="28">
        <v>484834.08</v>
      </c>
      <c r="K14" s="28">
        <v>554713.80599999998</v>
      </c>
      <c r="L14" s="28">
        <v>617834.93500000006</v>
      </c>
      <c r="M14" s="28">
        <v>633078.03500000003</v>
      </c>
      <c r="N14" s="28">
        <v>744027.59</v>
      </c>
      <c r="O14" s="28">
        <v>810858.17700000003</v>
      </c>
      <c r="P14" s="28">
        <v>871326.85699999996</v>
      </c>
      <c r="Q14" s="28">
        <v>857335.19499999995</v>
      </c>
      <c r="R14" s="28">
        <v>884810.799</v>
      </c>
      <c r="S14" s="28">
        <v>886024.804</v>
      </c>
      <c r="T14" s="28">
        <v>833768.473</v>
      </c>
      <c r="U14" s="28">
        <v>500551.22</v>
      </c>
      <c r="V14" s="28">
        <v>698343.72199999995</v>
      </c>
      <c r="W14" s="28">
        <v>784022.04</v>
      </c>
      <c r="X14" s="28">
        <v>838756.90700000001</v>
      </c>
      <c r="Y14" s="28">
        <v>898648.33600000001</v>
      </c>
      <c r="Z14" s="28">
        <v>928015.75</v>
      </c>
      <c r="AA14" s="76">
        <f>+(Z14-Y14)/Y14</f>
        <v>3.2679539730433541E-2</v>
      </c>
      <c r="AB14" s="76">
        <f>+(Z14/Q14)^(1/9)-1</f>
        <v>8.8410461562313802E-3</v>
      </c>
      <c r="AC14" s="76">
        <f>+(Z14-Q14)/Q14</f>
        <v>8.2442147962909718E-2</v>
      </c>
      <c r="AD14" s="28">
        <v>964692.14249</v>
      </c>
      <c r="AE14" s="28">
        <v>989260</v>
      </c>
      <c r="AF14" s="28">
        <v>1017351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</row>
    <row r="15" spans="1:865" s="32" customFormat="1" ht="15.75" x14ac:dyDescent="0.25">
      <c r="A15" s="92" t="s">
        <v>3</v>
      </c>
      <c r="B15" s="93"/>
      <c r="C15" s="30">
        <v>715603</v>
      </c>
      <c r="D15" s="31">
        <v>775101</v>
      </c>
      <c r="E15" s="31">
        <v>901559</v>
      </c>
      <c r="F15" s="31">
        <v>979644</v>
      </c>
      <c r="G15" s="31">
        <v>971344</v>
      </c>
      <c r="H15" s="31">
        <v>1131890</v>
      </c>
      <c r="I15" s="31">
        <v>1219451.774</v>
      </c>
      <c r="J15" s="31">
        <v>1241511.219</v>
      </c>
      <c r="K15" s="31">
        <v>1466368.0519999999</v>
      </c>
      <c r="L15" s="31">
        <v>1631638.3160000001</v>
      </c>
      <c r="M15" s="31">
        <v>1616057.6070000001</v>
      </c>
      <c r="N15" s="31">
        <v>1851289.3640000001</v>
      </c>
      <c r="O15" s="31">
        <v>2082142.13</v>
      </c>
      <c r="P15" s="31">
        <v>2201498.7999999998</v>
      </c>
      <c r="Q15" s="31">
        <v>2219578.5040000002</v>
      </c>
      <c r="R15" s="31">
        <v>2596399.7659999998</v>
      </c>
      <c r="S15" s="31">
        <v>2969205.8339999998</v>
      </c>
      <c r="T15" s="31">
        <v>3256399.3339999998</v>
      </c>
      <c r="U15" s="31">
        <v>1989969.9469999999</v>
      </c>
      <c r="V15" s="31">
        <v>2734150.97</v>
      </c>
      <c r="W15" s="31">
        <v>3379119.5219999999</v>
      </c>
      <c r="X15" s="31">
        <v>3609108.1260000002</v>
      </c>
      <c r="Y15" s="31">
        <v>4258052.6220000004</v>
      </c>
      <c r="Z15" s="31">
        <v>4455820.2230000002</v>
      </c>
      <c r="AA15" s="77">
        <f>+(Z15-Y15)/Y15</f>
        <v>4.6445551184172228E-2</v>
      </c>
      <c r="AB15" s="77">
        <f>+(Z15/Q15)^(1/9)-1</f>
        <v>8.0509456746041375E-2</v>
      </c>
      <c r="AC15" s="77">
        <f>+(Z15-Q15)/Q15</f>
        <v>1.0075073780764998</v>
      </c>
      <c r="AD15" s="31">
        <v>4466145.6053999998</v>
      </c>
      <c r="AE15" s="31">
        <v>4647941</v>
      </c>
      <c r="AF15" s="31">
        <v>4834217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</row>
    <row r="16" spans="1:865" s="34" customFormat="1" ht="31.5" customHeight="1" x14ac:dyDescent="0.25">
      <c r="A16" s="94" t="s">
        <v>8</v>
      </c>
      <c r="B16" s="95"/>
      <c r="C16" s="33">
        <f t="shared" ref="C16:Z16" si="11">+C17+C18</f>
        <v>251987</v>
      </c>
      <c r="D16" s="33">
        <f t="shared" si="11"/>
        <v>276283</v>
      </c>
      <c r="E16" s="33">
        <f t="shared" si="11"/>
        <v>324588</v>
      </c>
      <c r="F16" s="33">
        <f t="shared" si="11"/>
        <v>331116</v>
      </c>
      <c r="G16" s="33">
        <f t="shared" si="11"/>
        <v>357221</v>
      </c>
      <c r="H16" s="33">
        <f t="shared" si="11"/>
        <v>395831</v>
      </c>
      <c r="I16" s="33">
        <f t="shared" si="11"/>
        <v>395009.08999999997</v>
      </c>
      <c r="J16" s="33">
        <f t="shared" si="11"/>
        <v>418037.66700000002</v>
      </c>
      <c r="K16" s="33">
        <f t="shared" si="11"/>
        <v>541359.71400000004</v>
      </c>
      <c r="L16" s="33">
        <f t="shared" si="11"/>
        <v>584473.43599999999</v>
      </c>
      <c r="M16" s="33">
        <f t="shared" si="11"/>
        <v>624058.28399999999</v>
      </c>
      <c r="N16" s="33">
        <f t="shared" si="11"/>
        <v>731961.9530000001</v>
      </c>
      <c r="O16" s="33">
        <f t="shared" si="11"/>
        <v>842241.49300000002</v>
      </c>
      <c r="P16" s="33">
        <f t="shared" si="11"/>
        <v>904759.33400000003</v>
      </c>
      <c r="Q16" s="75">
        <f t="shared" si="11"/>
        <v>1032943.4029999999</v>
      </c>
      <c r="R16" s="75">
        <f t="shared" si="11"/>
        <v>1256223.6230000001</v>
      </c>
      <c r="S16" s="75">
        <f t="shared" si="11"/>
        <v>1388622.949</v>
      </c>
      <c r="T16" s="75">
        <f t="shared" si="11"/>
        <v>1522403.851</v>
      </c>
      <c r="U16" s="75">
        <f t="shared" si="11"/>
        <v>1368576.6260000002</v>
      </c>
      <c r="V16" s="75">
        <f t="shared" si="11"/>
        <v>1711150.5129999998</v>
      </c>
      <c r="W16" s="75">
        <f t="shared" si="11"/>
        <v>1678249.2749999999</v>
      </c>
      <c r="X16" s="75">
        <f t="shared" si="11"/>
        <v>1670078.2709999999</v>
      </c>
      <c r="Y16" s="75">
        <f t="shared" si="11"/>
        <v>2166797.2490000003</v>
      </c>
      <c r="Z16" s="75">
        <f t="shared" si="11"/>
        <v>2213007.2000000002</v>
      </c>
      <c r="AA16" s="74">
        <f>+(Z16-Y16)/Y16</f>
        <v>2.132638437736907E-2</v>
      </c>
      <c r="AB16" s="74">
        <f>+(Z16/Q16)^(1/9)-1</f>
        <v>8.834695552470162E-2</v>
      </c>
      <c r="AC16" s="74">
        <f>+(Z16-Q16)/Q16</f>
        <v>1.1424283204410961</v>
      </c>
      <c r="AD16" s="75">
        <f t="shared" ref="AD16" si="12">+AD17+AD18</f>
        <v>2238396</v>
      </c>
      <c r="AE16" s="75">
        <f>+AE17+AE18</f>
        <v>2306348</v>
      </c>
      <c r="AF16" s="75">
        <f>+AF17+AF18</f>
        <v>2343486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</row>
    <row r="17" spans="1:865" s="29" customFormat="1" ht="15.75" x14ac:dyDescent="0.25">
      <c r="A17" s="90" t="s">
        <v>2</v>
      </c>
      <c r="B17" s="91"/>
      <c r="C17" s="27">
        <v>53640</v>
      </c>
      <c r="D17" s="28">
        <v>54104</v>
      </c>
      <c r="E17" s="28">
        <v>70998</v>
      </c>
      <c r="F17" s="28">
        <v>72204</v>
      </c>
      <c r="G17" s="28">
        <v>70698</v>
      </c>
      <c r="H17" s="28">
        <v>73252</v>
      </c>
      <c r="I17" s="28">
        <v>66110.555999999997</v>
      </c>
      <c r="J17" s="28">
        <v>64018.449000000001</v>
      </c>
      <c r="K17" s="28">
        <v>71218.028999999995</v>
      </c>
      <c r="L17" s="28">
        <v>76268.81</v>
      </c>
      <c r="M17" s="28">
        <v>84431.269</v>
      </c>
      <c r="N17" s="28">
        <v>100097.077</v>
      </c>
      <c r="O17" s="28">
        <v>104941.1</v>
      </c>
      <c r="P17" s="28">
        <v>101447.31600000001</v>
      </c>
      <c r="Q17" s="28">
        <v>81587.263999999996</v>
      </c>
      <c r="R17" s="28">
        <v>75254.445000000007</v>
      </c>
      <c r="S17" s="28">
        <v>52807.453999999998</v>
      </c>
      <c r="T17" s="28">
        <v>65666.663</v>
      </c>
      <c r="U17" s="28">
        <v>51043.286</v>
      </c>
      <c r="V17" s="28">
        <v>106317.12</v>
      </c>
      <c r="W17" s="28">
        <v>105088.467</v>
      </c>
      <c r="X17" s="28">
        <v>109461.163</v>
      </c>
      <c r="Y17" s="28">
        <v>115860.649</v>
      </c>
      <c r="Z17" s="28">
        <v>111254.845</v>
      </c>
      <c r="AA17" s="76">
        <f>+(Z17-Y17)/Y17</f>
        <v>-3.9752962198580502E-2</v>
      </c>
      <c r="AB17" s="76">
        <f>+(Z17/Q17)^(1/9)-1</f>
        <v>3.506180961291161E-2</v>
      </c>
      <c r="AC17" s="76">
        <f>+(Z17-Q17)/Q17</f>
        <v>0.36363005137664633</v>
      </c>
      <c r="AD17" s="28">
        <v>113073</v>
      </c>
      <c r="AE17" s="28">
        <v>115735</v>
      </c>
      <c r="AF17" s="28">
        <v>119749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</row>
    <row r="18" spans="1:865" s="32" customFormat="1" ht="16.5" thickBot="1" x14ac:dyDescent="0.3">
      <c r="A18" s="92" t="s">
        <v>3</v>
      </c>
      <c r="B18" s="93"/>
      <c r="C18" s="35">
        <v>198347</v>
      </c>
      <c r="D18" s="36">
        <v>222179</v>
      </c>
      <c r="E18" s="36">
        <v>253590</v>
      </c>
      <c r="F18" s="36">
        <v>258912</v>
      </c>
      <c r="G18" s="36">
        <v>286523</v>
      </c>
      <c r="H18" s="36">
        <v>322579</v>
      </c>
      <c r="I18" s="36">
        <v>328898.53399999999</v>
      </c>
      <c r="J18" s="36">
        <v>354019.21799999999</v>
      </c>
      <c r="K18" s="36">
        <v>470141.685</v>
      </c>
      <c r="L18" s="36">
        <v>508204.62599999999</v>
      </c>
      <c r="M18" s="36">
        <v>539627.01500000001</v>
      </c>
      <c r="N18" s="36">
        <v>631864.87600000005</v>
      </c>
      <c r="O18" s="36">
        <v>737300.39300000004</v>
      </c>
      <c r="P18" s="36">
        <v>803312.01800000004</v>
      </c>
      <c r="Q18" s="36">
        <v>951356.13899999997</v>
      </c>
      <c r="R18" s="36">
        <v>1180969.1780000001</v>
      </c>
      <c r="S18" s="36">
        <v>1335815.4950000001</v>
      </c>
      <c r="T18" s="36">
        <v>1456737.1880000001</v>
      </c>
      <c r="U18" s="36">
        <v>1317533.3400000001</v>
      </c>
      <c r="V18" s="36">
        <v>1604833.3929999999</v>
      </c>
      <c r="W18" s="36">
        <v>1573160.808</v>
      </c>
      <c r="X18" s="36">
        <v>1560617.108</v>
      </c>
      <c r="Y18" s="36">
        <v>2050936.6</v>
      </c>
      <c r="Z18" s="36">
        <v>2101752.355</v>
      </c>
      <c r="AA18" s="81">
        <f>+(Z18-Y18)/Y18</f>
        <v>2.4776853170400237E-2</v>
      </c>
      <c r="AB18" s="81">
        <f>+(Z18/Q18)^(1/9)-1</f>
        <v>9.206556482366568E-2</v>
      </c>
      <c r="AC18" s="81">
        <f>+(Z18-Q18)/Q18</f>
        <v>1.2092172098760168</v>
      </c>
      <c r="AD18" s="36">
        <v>2125323</v>
      </c>
      <c r="AE18" s="36">
        <v>2190613</v>
      </c>
      <c r="AF18" s="36">
        <v>2223737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</row>
    <row r="19" spans="1:865" ht="20.100000000000001" customHeight="1" thickBot="1" x14ac:dyDescent="0.3">
      <c r="A19" s="96" t="s">
        <v>23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56"/>
      <c r="AE19" s="57"/>
    </row>
    <row r="20" spans="1:865" ht="20.100000000000001" customHeight="1" thickBot="1" x14ac:dyDescent="0.3">
      <c r="A20" s="96" t="s">
        <v>91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66"/>
      <c r="AE20" s="80"/>
      <c r="AF20" s="80"/>
      <c r="AG20" s="64"/>
      <c r="AH20" s="66"/>
    </row>
    <row r="21" spans="1:865" ht="20.100000000000001" customHeight="1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80"/>
      <c r="AE21" s="64"/>
      <c r="AF21" s="80"/>
      <c r="AG21" s="64"/>
      <c r="AH21" s="66"/>
    </row>
    <row r="22" spans="1:865" ht="15.75" customHeight="1" x14ac:dyDescent="0.25">
      <c r="R22" s="61"/>
      <c r="S22" s="61"/>
      <c r="T22" s="80"/>
      <c r="U22" s="80"/>
      <c r="V22" s="80"/>
      <c r="W22" s="80"/>
      <c r="X22" s="80"/>
      <c r="Y22" s="80"/>
      <c r="Z22" s="80"/>
      <c r="AC22" s="64"/>
      <c r="AD22" s="64"/>
      <c r="AE22" s="64"/>
      <c r="AF22" s="64"/>
      <c r="AG22" s="64"/>
      <c r="AH22" s="2"/>
    </row>
    <row r="23" spans="1:865" ht="18.75" x14ac:dyDescent="0.25">
      <c r="T23" s="80"/>
      <c r="U23" s="80"/>
      <c r="V23" s="80"/>
      <c r="W23" s="80"/>
      <c r="X23" s="80"/>
      <c r="Y23" s="80"/>
      <c r="Z23" s="80"/>
      <c r="AD23" s="66"/>
      <c r="AE23" s="2"/>
      <c r="AF23" s="2"/>
      <c r="AG23" s="2"/>
    </row>
    <row r="24" spans="1:865" ht="18.75" x14ac:dyDescent="0.25"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D24" s="66"/>
      <c r="AE24" s="66"/>
      <c r="AF24" s="80"/>
      <c r="AG24" s="37"/>
    </row>
    <row r="25" spans="1:865" ht="18.75" x14ac:dyDescent="0.25">
      <c r="V25" s="2"/>
      <c r="W25" s="2"/>
      <c r="X25" s="2"/>
      <c r="Y25" s="2"/>
      <c r="Z25" s="2"/>
      <c r="AD25" s="80"/>
      <c r="AE25" s="64"/>
      <c r="AF25" s="66"/>
    </row>
    <row r="26" spans="1:865" ht="18.75" x14ac:dyDescent="0.25">
      <c r="AB26" s="63"/>
      <c r="AD26" s="64"/>
      <c r="AE26" s="64"/>
      <c r="AF26" s="2"/>
    </row>
    <row r="27" spans="1:865" x14ac:dyDescent="0.25">
      <c r="V27" s="2"/>
      <c r="W27" s="2"/>
      <c r="X27" s="2"/>
      <c r="Y27" s="2"/>
      <c r="Z27" s="2"/>
      <c r="AD27" s="2"/>
      <c r="AE27" s="2"/>
      <c r="AF27" s="2"/>
    </row>
    <row r="28" spans="1:865" x14ac:dyDescent="0.25">
      <c r="AD28" s="38"/>
      <c r="AE28" s="38"/>
    </row>
    <row r="29" spans="1:865" x14ac:dyDescent="0.25">
      <c r="AD29" s="38"/>
      <c r="AE29" s="38"/>
    </row>
    <row r="30" spans="1:865" x14ac:dyDescent="0.25">
      <c r="AD30" s="38"/>
      <c r="AE30" s="38"/>
    </row>
    <row r="31" spans="1:865" x14ac:dyDescent="0.25">
      <c r="AD31" s="38"/>
      <c r="AE31" s="38"/>
    </row>
    <row r="32" spans="1:865" x14ac:dyDescent="0.25">
      <c r="AD32" s="38"/>
      <c r="AE32" s="38"/>
    </row>
    <row r="33" spans="30:31" x14ac:dyDescent="0.25">
      <c r="AD33" s="38"/>
      <c r="AE33" s="38"/>
    </row>
    <row r="34" spans="30:31" x14ac:dyDescent="0.25">
      <c r="AD34" s="38"/>
      <c r="AE34" s="38"/>
    </row>
    <row r="35" spans="30:31" x14ac:dyDescent="0.25">
      <c r="AD35" s="38"/>
      <c r="AE35" s="38"/>
    </row>
    <row r="36" spans="30:31" x14ac:dyDescent="0.25">
      <c r="AD36" s="38"/>
      <c r="AE36" s="38"/>
    </row>
    <row r="37" spans="30:31" x14ac:dyDescent="0.25">
      <c r="AD37" s="38"/>
      <c r="AE37" s="38"/>
    </row>
    <row r="38" spans="30:31" x14ac:dyDescent="0.25">
      <c r="AD38" s="38"/>
      <c r="AE38" s="38"/>
    </row>
    <row r="39" spans="30:31" x14ac:dyDescent="0.25">
      <c r="AD39" s="38"/>
      <c r="AE39" s="38"/>
    </row>
    <row r="62" spans="1:39" s="39" customFormat="1" ht="18.75" x14ac:dyDescent="0.3">
      <c r="A62" s="62" t="s">
        <v>17</v>
      </c>
      <c r="B62" s="39" t="s">
        <v>20</v>
      </c>
      <c r="C62" s="40"/>
      <c r="D62" s="40"/>
      <c r="E62" s="40"/>
      <c r="F62" s="40"/>
      <c r="G62" s="40"/>
      <c r="H62" s="40"/>
      <c r="I62" s="40"/>
      <c r="J62" s="40"/>
      <c r="K62" s="40"/>
      <c r="L62" s="41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3"/>
      <c r="AB62" s="43"/>
      <c r="AC62" s="43"/>
      <c r="AD62" s="40"/>
      <c r="AE62" s="40"/>
      <c r="AF62" s="44"/>
      <c r="AG62" s="44"/>
      <c r="AH62" s="44"/>
      <c r="AI62" s="44"/>
      <c r="AJ62" s="44"/>
      <c r="AK62" s="44"/>
      <c r="AL62" s="44"/>
      <c r="AM62" s="44"/>
    </row>
    <row r="63" spans="1:39" s="39" customFormat="1" ht="18.75" x14ac:dyDescent="0.3">
      <c r="B63" s="39" t="s">
        <v>15</v>
      </c>
      <c r="C63" s="40"/>
      <c r="D63" s="40"/>
      <c r="E63" s="40"/>
      <c r="F63" s="40"/>
      <c r="G63" s="40"/>
      <c r="H63" s="40"/>
      <c r="I63" s="40"/>
      <c r="J63" s="40"/>
      <c r="K63" s="40"/>
      <c r="L63" s="41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D63" s="40"/>
      <c r="AE63" s="40"/>
      <c r="AF63" s="44"/>
      <c r="AG63" s="44"/>
      <c r="AH63" s="44"/>
      <c r="AI63" s="44"/>
      <c r="AJ63" s="44"/>
      <c r="AK63" s="44"/>
      <c r="AL63" s="44"/>
      <c r="AM63" s="44"/>
    </row>
    <row r="64" spans="1:39" s="39" customFormat="1" ht="18.75" x14ac:dyDescent="0.3">
      <c r="B64" s="39" t="s">
        <v>16</v>
      </c>
      <c r="C64" s="40"/>
      <c r="D64" s="40"/>
      <c r="E64" s="40"/>
      <c r="F64" s="40"/>
      <c r="G64" s="40"/>
      <c r="H64" s="40"/>
      <c r="I64" s="40"/>
      <c r="J64" s="40"/>
      <c r="K64" s="40"/>
      <c r="L64" s="41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6"/>
      <c r="AB64" s="46"/>
      <c r="AC64" s="46"/>
      <c r="AD64" s="40"/>
      <c r="AE64" s="40"/>
      <c r="AF64" s="44"/>
      <c r="AG64" s="44"/>
      <c r="AH64" s="44"/>
      <c r="AI64" s="44"/>
      <c r="AJ64" s="44"/>
      <c r="AK64" s="44"/>
      <c r="AL64" s="44"/>
      <c r="AM64" s="44"/>
    </row>
    <row r="65" spans="1:39" s="39" customFormat="1" ht="18.75" x14ac:dyDescent="0.3">
      <c r="B65" s="58" t="s">
        <v>85</v>
      </c>
      <c r="C65" s="40"/>
      <c r="D65" s="40"/>
      <c r="E65" s="40"/>
      <c r="F65" s="40"/>
      <c r="G65" s="40"/>
      <c r="H65" s="40"/>
      <c r="I65" s="40"/>
      <c r="J65" s="40"/>
      <c r="K65" s="40"/>
      <c r="L65" s="41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6"/>
      <c r="AB65" s="46"/>
      <c r="AC65" s="46"/>
      <c r="AD65" s="40"/>
      <c r="AE65" s="40"/>
      <c r="AF65" s="44"/>
      <c r="AG65" s="44"/>
      <c r="AH65" s="44"/>
      <c r="AI65" s="44"/>
      <c r="AJ65" s="44"/>
      <c r="AK65" s="44"/>
      <c r="AL65" s="44"/>
      <c r="AM65" s="44"/>
    </row>
    <row r="66" spans="1:39" s="39" customFormat="1" ht="18" customHeight="1" x14ac:dyDescent="0.3">
      <c r="A66" s="39" t="s">
        <v>19</v>
      </c>
      <c r="B66" s="39" t="s">
        <v>18</v>
      </c>
      <c r="C66" s="40"/>
      <c r="D66" s="40"/>
      <c r="E66" s="40"/>
      <c r="F66" s="40"/>
      <c r="G66" s="40"/>
      <c r="H66" s="40"/>
      <c r="I66" s="40"/>
      <c r="J66" s="40"/>
      <c r="K66" s="40"/>
      <c r="L66" s="41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8"/>
      <c r="AB66" s="48"/>
      <c r="AC66" s="48"/>
      <c r="AD66" s="40"/>
      <c r="AE66" s="40"/>
      <c r="AF66" s="44"/>
      <c r="AG66" s="44"/>
      <c r="AH66" s="44"/>
      <c r="AI66" s="44"/>
      <c r="AJ66" s="44"/>
      <c r="AK66" s="44"/>
      <c r="AL66" s="44"/>
      <c r="AM66" s="44"/>
    </row>
    <row r="67" spans="1:39" s="39" customFormat="1" ht="78" customHeight="1" x14ac:dyDescent="0.3">
      <c r="A67" s="59" t="s">
        <v>9</v>
      </c>
      <c r="B67" s="83" t="s">
        <v>84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48"/>
      <c r="AD67" s="40"/>
      <c r="AE67" s="40"/>
      <c r="AF67" s="44"/>
      <c r="AG67" s="44"/>
      <c r="AH67" s="44"/>
      <c r="AI67" s="44"/>
      <c r="AJ67" s="44"/>
      <c r="AK67" s="44"/>
      <c r="AL67" s="44"/>
      <c r="AM67" s="44"/>
    </row>
    <row r="68" spans="1:39" x14ac:dyDescent="0.25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</row>
    <row r="69" spans="1:39" x14ac:dyDescent="0.25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</row>
    <row r="70" spans="1:39" x14ac:dyDescent="0.25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</row>
    <row r="71" spans="1:39" x14ac:dyDescent="0.25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</row>
    <row r="72" spans="1:39" x14ac:dyDescent="0.25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</row>
  </sheetData>
  <mergeCells count="23">
    <mergeCell ref="A9:B9"/>
    <mergeCell ref="A10:B10"/>
    <mergeCell ref="A4:B4"/>
    <mergeCell ref="A5:B5"/>
    <mergeCell ref="A6:B6"/>
    <mergeCell ref="A7:B7"/>
    <mergeCell ref="A8:B8"/>
    <mergeCell ref="B67:M72"/>
    <mergeCell ref="AD1:AF1"/>
    <mergeCell ref="A12:B12"/>
    <mergeCell ref="A13:B13"/>
    <mergeCell ref="A14:B14"/>
    <mergeCell ref="A15:B15"/>
    <mergeCell ref="A16:B16"/>
    <mergeCell ref="A17:B17"/>
    <mergeCell ref="A19:AC19"/>
    <mergeCell ref="A18:B18"/>
    <mergeCell ref="A20:AC20"/>
    <mergeCell ref="A21:AC21"/>
    <mergeCell ref="A11:B11"/>
    <mergeCell ref="A1:AC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workbookViewId="0">
      <selection sqref="A1:C1"/>
    </sheetView>
  </sheetViews>
  <sheetFormatPr defaultRowHeight="15" x14ac:dyDescent="0.25"/>
  <cols>
    <col min="1" max="1" width="8.7109375" style="49" customWidth="1"/>
    <col min="2" max="2" width="42.42578125" style="50" customWidth="1"/>
    <col min="3" max="3" width="72" style="50" bestFit="1" customWidth="1"/>
  </cols>
  <sheetData>
    <row r="1" spans="1:3" ht="27.75" customHeight="1" x14ac:dyDescent="0.25">
      <c r="A1" s="108" t="s">
        <v>10</v>
      </c>
      <c r="B1" s="108"/>
      <c r="C1" s="108"/>
    </row>
    <row r="2" spans="1:3" ht="28.5" customHeight="1" x14ac:dyDescent="0.25">
      <c r="A2" s="51" t="s">
        <v>11</v>
      </c>
      <c r="B2" s="52" t="s">
        <v>12</v>
      </c>
      <c r="C2" s="51" t="s">
        <v>13</v>
      </c>
    </row>
    <row r="3" spans="1:3" x14ac:dyDescent="0.25">
      <c r="A3" s="53">
        <v>1</v>
      </c>
      <c r="B3" s="54" t="s">
        <v>24</v>
      </c>
      <c r="C3" s="54"/>
    </row>
    <row r="4" spans="1:3" x14ac:dyDescent="0.25">
      <c r="A4" s="60">
        <v>2</v>
      </c>
      <c r="B4" s="55" t="s">
        <v>25</v>
      </c>
      <c r="C4" s="55" t="s">
        <v>14</v>
      </c>
    </row>
    <row r="5" spans="1:3" x14ac:dyDescent="0.25">
      <c r="A5" s="53">
        <v>3</v>
      </c>
      <c r="B5" s="54" t="s">
        <v>26</v>
      </c>
      <c r="C5" s="54" t="s">
        <v>21</v>
      </c>
    </row>
    <row r="6" spans="1:3" x14ac:dyDescent="0.25">
      <c r="A6" s="60">
        <v>4</v>
      </c>
      <c r="B6" s="55" t="s">
        <v>27</v>
      </c>
      <c r="C6" s="55"/>
    </row>
    <row r="7" spans="1:3" x14ac:dyDescent="0.25">
      <c r="A7" s="53">
        <v>5</v>
      </c>
      <c r="B7" s="54" t="s">
        <v>28</v>
      </c>
      <c r="C7" s="54"/>
    </row>
    <row r="8" spans="1:3" x14ac:dyDescent="0.25">
      <c r="A8" s="60">
        <v>6</v>
      </c>
      <c r="B8" s="55" t="s">
        <v>29</v>
      </c>
      <c r="C8" s="55"/>
    </row>
    <row r="9" spans="1:3" x14ac:dyDescent="0.25">
      <c r="A9" s="53">
        <v>7</v>
      </c>
      <c r="B9" s="54" t="s">
        <v>30</v>
      </c>
      <c r="C9" s="54" t="s">
        <v>14</v>
      </c>
    </row>
    <row r="10" spans="1:3" x14ac:dyDescent="0.25">
      <c r="A10" s="60">
        <v>8</v>
      </c>
      <c r="B10" s="55" t="s">
        <v>31</v>
      </c>
      <c r="C10" s="55"/>
    </row>
    <row r="11" spans="1:3" x14ac:dyDescent="0.25">
      <c r="A11" s="53">
        <v>9</v>
      </c>
      <c r="B11" s="54" t="s">
        <v>32</v>
      </c>
      <c r="C11" s="54"/>
    </row>
    <row r="12" spans="1:3" x14ac:dyDescent="0.25">
      <c r="A12" s="60">
        <v>10</v>
      </c>
      <c r="B12" s="55" t="s">
        <v>33</v>
      </c>
      <c r="C12" s="55"/>
    </row>
    <row r="13" spans="1:3" x14ac:dyDescent="0.25">
      <c r="A13" s="53">
        <v>11</v>
      </c>
      <c r="B13" s="54" t="s">
        <v>83</v>
      </c>
      <c r="C13" s="82" t="s">
        <v>14</v>
      </c>
    </row>
    <row r="14" spans="1:3" x14ac:dyDescent="0.25">
      <c r="A14" s="60">
        <v>12</v>
      </c>
      <c r="B14" s="55" t="s">
        <v>34</v>
      </c>
      <c r="C14" s="55"/>
    </row>
    <row r="15" spans="1:3" x14ac:dyDescent="0.25">
      <c r="A15" s="53">
        <v>13</v>
      </c>
      <c r="B15" s="54" t="s">
        <v>35</v>
      </c>
      <c r="C15" s="54"/>
    </row>
    <row r="16" spans="1:3" x14ac:dyDescent="0.25">
      <c r="A16" s="60">
        <v>14</v>
      </c>
      <c r="B16" s="55" t="s">
        <v>36</v>
      </c>
      <c r="C16" s="55"/>
    </row>
    <row r="17" spans="1:3" x14ac:dyDescent="0.25">
      <c r="A17" s="53">
        <v>15</v>
      </c>
      <c r="B17" s="54" t="s">
        <v>37</v>
      </c>
      <c r="C17" s="54"/>
    </row>
    <row r="18" spans="1:3" x14ac:dyDescent="0.25">
      <c r="A18" s="60">
        <v>16</v>
      </c>
      <c r="B18" s="55" t="s">
        <v>38</v>
      </c>
      <c r="C18" s="55"/>
    </row>
    <row r="19" spans="1:3" x14ac:dyDescent="0.25">
      <c r="A19" s="53">
        <v>17</v>
      </c>
      <c r="B19" s="54" t="s">
        <v>39</v>
      </c>
      <c r="C19" s="54"/>
    </row>
    <row r="20" spans="1:3" x14ac:dyDescent="0.25">
      <c r="A20" s="60">
        <v>18</v>
      </c>
      <c r="B20" s="55" t="s">
        <v>40</v>
      </c>
      <c r="C20" s="55" t="s">
        <v>14</v>
      </c>
    </row>
    <row r="21" spans="1:3" x14ac:dyDescent="0.25">
      <c r="A21" s="53">
        <v>19</v>
      </c>
      <c r="B21" s="54" t="s">
        <v>41</v>
      </c>
      <c r="C21" s="54"/>
    </row>
    <row r="22" spans="1:3" x14ac:dyDescent="0.25">
      <c r="A22" s="60">
        <v>20</v>
      </c>
      <c r="B22" s="55" t="s">
        <v>42</v>
      </c>
      <c r="C22" s="55"/>
    </row>
    <row r="23" spans="1:3" x14ac:dyDescent="0.25">
      <c r="A23" s="53">
        <v>21</v>
      </c>
      <c r="B23" s="54" t="s">
        <v>43</v>
      </c>
      <c r="C23" s="54"/>
    </row>
    <row r="24" spans="1:3" x14ac:dyDescent="0.25">
      <c r="A24" s="60">
        <v>22</v>
      </c>
      <c r="B24" s="55" t="s">
        <v>44</v>
      </c>
      <c r="C24" s="55"/>
    </row>
    <row r="25" spans="1:3" x14ac:dyDescent="0.25">
      <c r="A25" s="53">
        <v>23</v>
      </c>
      <c r="B25" s="54" t="s">
        <v>45</v>
      </c>
      <c r="C25" s="54"/>
    </row>
    <row r="26" spans="1:3" x14ac:dyDescent="0.25">
      <c r="A26" s="60">
        <v>24</v>
      </c>
      <c r="B26" s="55" t="s">
        <v>46</v>
      </c>
      <c r="C26" s="55"/>
    </row>
    <row r="27" spans="1:3" x14ac:dyDescent="0.25">
      <c r="A27" s="53">
        <v>25</v>
      </c>
      <c r="B27" s="54" t="s">
        <v>47</v>
      </c>
      <c r="C27" s="54"/>
    </row>
    <row r="28" spans="1:3" x14ac:dyDescent="0.25">
      <c r="A28" s="60">
        <v>26</v>
      </c>
      <c r="B28" s="55" t="s">
        <v>48</v>
      </c>
      <c r="C28" s="55"/>
    </row>
    <row r="29" spans="1:3" x14ac:dyDescent="0.25">
      <c r="A29" s="53">
        <v>27</v>
      </c>
      <c r="B29" s="54" t="s">
        <v>49</v>
      </c>
      <c r="C29" s="54"/>
    </row>
    <row r="30" spans="1:3" x14ac:dyDescent="0.25">
      <c r="A30" s="60">
        <v>28</v>
      </c>
      <c r="B30" s="55" t="s">
        <v>50</v>
      </c>
      <c r="C30" s="55"/>
    </row>
    <row r="31" spans="1:3" x14ac:dyDescent="0.25">
      <c r="A31" s="53">
        <v>29</v>
      </c>
      <c r="B31" s="54" t="s">
        <v>51</v>
      </c>
      <c r="C31" s="54"/>
    </row>
    <row r="32" spans="1:3" x14ac:dyDescent="0.25">
      <c r="A32" s="60">
        <v>30</v>
      </c>
      <c r="B32" s="55" t="s">
        <v>52</v>
      </c>
      <c r="C32" s="55" t="s">
        <v>22</v>
      </c>
    </row>
    <row r="33" spans="1:3" x14ac:dyDescent="0.25">
      <c r="A33" s="53">
        <v>31</v>
      </c>
      <c r="B33" s="54" t="s">
        <v>53</v>
      </c>
      <c r="C33" s="54"/>
    </row>
    <row r="34" spans="1:3" x14ac:dyDescent="0.25">
      <c r="A34" s="60">
        <v>32</v>
      </c>
      <c r="B34" s="55" t="s">
        <v>54</v>
      </c>
      <c r="C34" s="55"/>
    </row>
    <row r="35" spans="1:3" x14ac:dyDescent="0.25">
      <c r="A35" s="53">
        <v>33</v>
      </c>
      <c r="B35" s="54" t="s">
        <v>55</v>
      </c>
      <c r="C35" s="54"/>
    </row>
    <row r="36" spans="1:3" x14ac:dyDescent="0.25">
      <c r="A36" s="60">
        <v>34</v>
      </c>
      <c r="B36" s="55" t="s">
        <v>56</v>
      </c>
      <c r="C36" s="55"/>
    </row>
    <row r="37" spans="1:3" x14ac:dyDescent="0.25">
      <c r="A37" s="53">
        <v>35</v>
      </c>
      <c r="B37" s="54" t="s">
        <v>57</v>
      </c>
      <c r="C37" s="54"/>
    </row>
    <row r="38" spans="1:3" x14ac:dyDescent="0.25">
      <c r="A38" s="60">
        <v>36</v>
      </c>
      <c r="B38" s="55" t="s">
        <v>65</v>
      </c>
      <c r="C38" s="55"/>
    </row>
    <row r="39" spans="1:3" x14ac:dyDescent="0.25">
      <c r="A39" s="53">
        <v>37</v>
      </c>
      <c r="B39" s="54" t="s">
        <v>58</v>
      </c>
      <c r="C39" s="54"/>
    </row>
    <row r="40" spans="1:3" x14ac:dyDescent="0.25">
      <c r="A40" s="60">
        <v>38</v>
      </c>
      <c r="B40" s="55" t="s">
        <v>59</v>
      </c>
      <c r="C40" s="55"/>
    </row>
    <row r="41" spans="1:3" x14ac:dyDescent="0.25">
      <c r="A41" s="53">
        <v>39</v>
      </c>
      <c r="B41" s="54" t="s">
        <v>60</v>
      </c>
      <c r="C41" s="54"/>
    </row>
    <row r="42" spans="1:3" x14ac:dyDescent="0.25">
      <c r="A42" s="60">
        <v>40</v>
      </c>
      <c r="B42" s="55" t="s">
        <v>61</v>
      </c>
      <c r="C42" s="55"/>
    </row>
    <row r="43" spans="1:3" x14ac:dyDescent="0.25">
      <c r="A43" s="53">
        <v>41</v>
      </c>
      <c r="B43" s="54" t="s">
        <v>62</v>
      </c>
      <c r="C43" s="54"/>
    </row>
    <row r="44" spans="1:3" x14ac:dyDescent="0.25">
      <c r="A44" s="60">
        <v>42</v>
      </c>
      <c r="B44" s="55" t="s">
        <v>63</v>
      </c>
      <c r="C44" s="55"/>
    </row>
    <row r="45" spans="1:3" x14ac:dyDescent="0.25">
      <c r="A45" s="53">
        <v>43</v>
      </c>
      <c r="B45" s="54" t="s">
        <v>82</v>
      </c>
      <c r="C45" s="54"/>
    </row>
    <row r="46" spans="1:3" x14ac:dyDescent="0.25">
      <c r="A46" s="60">
        <v>44</v>
      </c>
      <c r="B46" s="55" t="s">
        <v>64</v>
      </c>
      <c r="C46" s="55"/>
    </row>
    <row r="47" spans="1:3" x14ac:dyDescent="0.25">
      <c r="A47" s="53">
        <v>45</v>
      </c>
      <c r="B47" s="54" t="s">
        <v>66</v>
      </c>
      <c r="C47" s="54"/>
    </row>
    <row r="48" spans="1:3" x14ac:dyDescent="0.25">
      <c r="A48" s="60">
        <v>46</v>
      </c>
      <c r="B48" s="55" t="s">
        <v>67</v>
      </c>
      <c r="C48" s="55"/>
    </row>
    <row r="49" spans="1:3" x14ac:dyDescent="0.25">
      <c r="A49" s="53">
        <v>47</v>
      </c>
      <c r="B49" s="54" t="s">
        <v>68</v>
      </c>
      <c r="C49" s="54"/>
    </row>
    <row r="50" spans="1:3" x14ac:dyDescent="0.25">
      <c r="A50" s="60">
        <v>48</v>
      </c>
      <c r="B50" s="55" t="s">
        <v>69</v>
      </c>
      <c r="C50" s="55"/>
    </row>
    <row r="51" spans="1:3" x14ac:dyDescent="0.25">
      <c r="A51" s="53">
        <v>49</v>
      </c>
      <c r="B51" s="54" t="s">
        <v>70</v>
      </c>
      <c r="C51" s="54"/>
    </row>
    <row r="52" spans="1:3" x14ac:dyDescent="0.25">
      <c r="A52" s="60">
        <v>50</v>
      </c>
      <c r="B52" s="55" t="s">
        <v>71</v>
      </c>
      <c r="C52" s="55"/>
    </row>
    <row r="53" spans="1:3" x14ac:dyDescent="0.25">
      <c r="A53" s="53">
        <v>51</v>
      </c>
      <c r="B53" s="54" t="s">
        <v>72</v>
      </c>
      <c r="C53" s="54"/>
    </row>
    <row r="54" spans="1:3" x14ac:dyDescent="0.25">
      <c r="A54" s="60">
        <v>52</v>
      </c>
      <c r="B54" s="55" t="s">
        <v>73</v>
      </c>
      <c r="C54" s="55"/>
    </row>
    <row r="55" spans="1:3" x14ac:dyDescent="0.25">
      <c r="A55" s="53">
        <v>53</v>
      </c>
      <c r="B55" s="54" t="s">
        <v>74</v>
      </c>
      <c r="C55" s="54"/>
    </row>
    <row r="56" spans="1:3" x14ac:dyDescent="0.25">
      <c r="A56" s="60">
        <v>54</v>
      </c>
      <c r="B56" s="55" t="s">
        <v>75</v>
      </c>
      <c r="C56" s="55"/>
    </row>
    <row r="57" spans="1:3" x14ac:dyDescent="0.25">
      <c r="A57" s="53">
        <v>55</v>
      </c>
      <c r="B57" s="54" t="s">
        <v>76</v>
      </c>
      <c r="C57" s="54"/>
    </row>
    <row r="58" spans="1:3" x14ac:dyDescent="0.25">
      <c r="A58" s="60">
        <v>56</v>
      </c>
      <c r="B58" s="55" t="s">
        <v>77</v>
      </c>
      <c r="C58" s="55"/>
    </row>
    <row r="59" spans="1:3" x14ac:dyDescent="0.25">
      <c r="A59" s="53">
        <v>57</v>
      </c>
      <c r="B59" s="54" t="s">
        <v>78</v>
      </c>
      <c r="C59" s="54" t="s">
        <v>14</v>
      </c>
    </row>
    <row r="60" spans="1:3" x14ac:dyDescent="0.25">
      <c r="A60" s="60">
        <v>58</v>
      </c>
      <c r="B60" s="55" t="s">
        <v>79</v>
      </c>
      <c r="C60" s="55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CLASSIFICATIONDATETIME%">10:46 16/05/2024</XML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5.xml><?xml version="1.0" encoding="utf-8"?>
<XMLData TextToDisplay="%DOCUMENTGUID%">{00000000-0000-0000-0000-000000000000}</XMLData>
</file>

<file path=customXml/item6.xml><?xml version="1.0" encoding="utf-8"?>
<XMLData TextToDisplay="RightsWATCHMark">3|DHMI-DHMI-TASNIF DISI|{00000000-0000-0000-0000-000000000000}</XMLData>
</file>

<file path=customXml/itemProps1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0FB77-1CBD-4A21-9E93-4FED5288DCD6}">
  <ds:schemaRefs/>
</ds:datastoreItem>
</file>

<file path=customXml/itemProps4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15FCAB0F-FB52-4223-9CD9-71D7BB3C4331}">
  <ds:schemaRefs/>
</ds:datastoreItem>
</file>

<file path=customXml/itemProps6.xml><?xml version="1.0" encoding="utf-8"?>
<ds:datastoreItem xmlns:ds="http://schemas.openxmlformats.org/officeDocument/2006/customXml" ds:itemID="{CE6BF678-C3C8-49A8-A3FD-1B40E06766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Temel SELİM</cp:lastModifiedBy>
  <dcterms:created xsi:type="dcterms:W3CDTF">2016-11-28T13:19:11Z</dcterms:created>
  <dcterms:modified xsi:type="dcterms:W3CDTF">2026-05-14T10:55:12Z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0x01010093D0C4D8100EE74CBC1C31216639CEA9</vt:lpwstr>
  </property>
  <property fmtid="{D5CDD505-2E9C-101B-9397-08002B2CF9AE}" pid="3" name="VeriketAuthor">
    <vt:lpwstr>SfZ3woQBf27K/IpvQdKxVNLwKraNqtnm+GIsJTk7QyQ=</vt:lpwstr>
  </property>
  <property fmtid="{D5CDD505-2E9C-101B-9397-08002B2CF9AE}" pid="4" name="VeriketDocId">
    <vt:lpwstr>88bc3740-d7b2-4df7-848d-b565ab6a2e5c</vt:lpwstr>
  </property>
  <property fmtid="{D5CDD505-2E9C-101B-9397-08002B2CF9AE}" pid="5" name="VeriketUD">
    <vt:lpwstr>LLDHDLduPStXOkOG0x44TJ50Ye/KL79h0dd3Nb0/tVU=</vt:lpwstr>
  </property>
  <property fmtid="{D5CDD505-2E9C-101B-9397-08002B2CF9AE}" pid="6" name="RightsWATCHMark">
    <vt:lpwstr>3|DHMI-DHMI-TASNIF DISI|{00000000-0000-0000-0000-000000000000}</vt:lpwstr>
  </property>
  <property fmtid="{D5CDD505-2E9C-101B-9397-08002B2CF9AE}" pid="7" name="VeriketClassification">
    <vt:lpwstr>63BA1B7E-64B8-45B1-8D0E-D28DF3C89F40</vt:lpwstr>
  </property>
  <property fmtid="{D5CDD505-2E9C-101B-9397-08002B2CF9AE}" pid="8" name="DetectedPolicyPropertyName">
    <vt:lpwstr/>
  </property>
  <property fmtid="{D5CDD505-2E9C-101B-9397-08002B2CF9AE}" pid="9" name="DetectedKeywordsPropertyName">
    <vt:lpwstr/>
  </property>
  <property fmtid="{D5CDD505-2E9C-101B-9397-08002B2CF9AE}" pid="10" name="Excel_AddedWatermark_PropertyName">
    <vt:lpwstr/>
  </property>
</Properties>
</file>